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<sst xmlns="http://schemas.openxmlformats.org/spreadsheetml/2006/main" count="507" uniqueCount="344">
  <si>
    <t>Cod tip decont</t>
  </si>
  <si>
    <t>Perioadă raportare</t>
  </si>
  <si>
    <t>Valoare</t>
  </si>
  <si>
    <t>Cod partener</t>
  </si>
  <si>
    <t>Nume partener</t>
  </si>
  <si>
    <t>FRM</t>
  </si>
  <si>
    <t>SEP2017 FARM CAS-MM</t>
  </si>
  <si>
    <t>ADEN FARM SRL</t>
  </si>
  <si>
    <t>18216253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</si>
  <si>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</si>
  <si>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</si>
  <si>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</si>
  <si>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</si>
  <si>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</si>
  <si>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</si>
  <si>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</si>
  <si>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</si>
  <si>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</si>
  <si>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</si>
  <si>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</si>
  <si>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</si>
  <si>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</si>
  <si>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</si>
  <si>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4154460</t>
  </si>
  <si>
    <t>ASPIRINA SRL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</si>
  <si>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</si>
  <si>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</si>
  <si>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</si>
  <si>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</si>
  <si>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</si>
  <si>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</si>
  <si>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</si>
  <si>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</si>
  <si>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</si>
  <si>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</si>
  <si>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</si>
  <si>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</si>
  <si>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</si>
  <si>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</si>
  <si>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</si>
  <si>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</si>
  <si>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</si>
  <si>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</si>
  <si>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</si>
  <si>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</si>
  <si>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</si>
  <si>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</si>
  <si>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</si>
  <si>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</si>
  <si>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</si>
  <si>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</si>
  <si>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</si>
  <si>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</si>
  <si>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</si>
  <si>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</si>
  <si>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</si>
  <si>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</si>
  <si>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</si>
  <si>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</si>
  <si>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</si>
  <si>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</si>
  <si>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</si>
  <si>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</si>
  <si>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</si>
  <si>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</si>
  <si>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</si>
  <si>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</si>
  <si>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</si>
  <si>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</si>
  <si>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</si>
  <si>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</si>
  <si>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</si>
  <si>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</si>
  <si>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</si>
  <si>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</si>
  <si>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</si>
  <si>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</si>
  <si>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</si>
  <si>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</si>
  <si>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</si>
  <si>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</si>
  <si>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</si>
  <si>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</si>
  <si>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</si>
  <si>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</si>
  <si>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</si>
  <si>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</si>
  <si>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</si>
  <si>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</si>
  <si>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</si>
  <si>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</si>
  <si>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</si>
  <si>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</si>
  <si>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</si>
  <si>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</si>
  <si>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</si>
  <si>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</si>
  <si>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</si>
  <si>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</si>
  <si>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</si>
  <si>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</si>
  <si>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</si>
  <si>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</si>
  <si>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</si>
  <si>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</si>
  <si>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</si>
  <si>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</si>
  <si>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</si>
  <si>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</si>
  <si>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</si>
  <si>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</si>
  <si>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</si>
  <si>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</si>
  <si>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</si>
  <si>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</si>
  <si>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</si>
  <si>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</si>
  <si>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</si>
  <si>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</si>
  <si>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</si>
  <si>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</si>
  <si>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</si>
  <si>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</si>
  <si>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</si>
  <si>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</si>
  <si>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</si>
  <si>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</si>
  <si>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</si>
  <si>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</si>
  <si>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</si>
  <si>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</si>
  <si>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</si>
  <si>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</si>
  <si>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</si>
  <si>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</si>
  <si>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</si>
  <si>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</si>
  <si>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</si>
  <si>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</si>
  <si>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</si>
  <si>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</si>
  <si>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</si>
  <si>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</si>
  <si>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</si>
  <si>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</si>
  <si>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</si>
  <si>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</si>
  <si>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</si>
  <si>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</si>
  <si>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</si>
  <si>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</si>
  <si>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</si>
  <si>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</si>
  <si>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</si>
  <si>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</si>
  <si>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</si>
  <si>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</si>
  <si>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</si>
  <si>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</si>
  <si>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</si>
  <si>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</si>
  <si>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</si>
  <si>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</si>
  <si>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</si>
  <si>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</si>
  <si>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</si>
  <si>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</si>
  <si>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</si>
  <si>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</si>
  <si>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</si>
  <si>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</si>
  <si>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</si>
  <si>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</si>
  <si>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</si>
  <si>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</si>
  <si>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</si>
  <si>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</si>
  <si>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</si>
  <si>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</si>
  <si>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</si>
  <si>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</si>
  <si>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</si>
  <si>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</si>
  <si>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</si>
  <si>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</si>
  <si>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</si>
  <si>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</si>
  <si>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</si>
  <si>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</si>
  <si>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</si>
  <si>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</si>
  <si>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</si>
  <si>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</si>
  <si>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</si>
  <si>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</si>
  <si>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</si>
  <si>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</si>
  <si>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</si>
  <si>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</si>
  <si>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</si>
  <si>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</si>
  <si>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</si>
  <si>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</si>
  <si>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</si>
  <si>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</si>
  <si>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</si>
  <si>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</si>
  <si>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ASPIRINA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</si>
  <si>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</si>
  <si>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</si>
  <si>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</si>
  <si>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</si>
  <si>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</si>
  <si>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</si>
  <si>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</si>
  <si>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</si>
  <si>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</si>
  <si>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</si>
  <si>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</si>
  <si>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</si>
  <si>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</si>
  <si>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</si>
  <si>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</si>
  <si>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</si>
  <si>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</si>
  <si>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</si>
  <si>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</si>
  <si>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</si>
  <si>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</si>
  <si>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</si>
  <si>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</si>
  <si>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</si>
  <si>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</si>
  <si>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</si>
  <si>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</si>
  <si>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</si>
  <si>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</si>
  <si>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</si>
  <si>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</si>
  <si>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</si>
  <si>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</si>
  <si>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</si>
  <si>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</si>
  <si>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</si>
  <si>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</si>
  <si>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</si>
  <si>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</si>
  <si>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</si>
  <si>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</si>
  <si>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</si>
  <si>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</si>
  <si>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</si>
  <si>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</si>
  <si>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</si>
  <si>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</si>
  <si>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</si>
  <si>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</si>
  <si>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</si>
  <si>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</si>
  <si>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</si>
  <si>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</si>
  <si>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</si>
  <si>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</si>
  <si>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</si>
  <si>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</si>
  <si>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</si>
  <si>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</si>
  <si>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</si>
  <si>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</si>
  <si>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</si>
  <si>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</si>
  <si>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</si>
  <si>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</si>
  <si>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</si>
  <si>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</si>
  <si>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</si>
  <si>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</si>
  <si>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</si>
  <si>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</si>
  <si>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</si>
  <si>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</si>
  <si>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</si>
  <si>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</si>
  <si>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</si>
  <si>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</si>
  <si>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</si>
  <si>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</si>
  <si>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</si>
  <si>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</si>
  <si>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</si>
  <si>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</si>
  <si>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</si>
  <si>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</si>
  <si>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</si>
  <si>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</si>
  <si>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</si>
  <si>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</si>
  <si>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</si>
  <si>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SEPTEMBRIE 2017  - SUMELE DECONTATE DIN FACTURILE AFERENTE REŢETELOR COMPENSATE 20%+50%+90%+100%</t>
  </si>
  <si>
    <t>Suma platita</t>
  </si>
  <si>
    <t>Rest de plata</t>
  </si>
  <si>
    <t>FRM - ADN 6084</t>
  </si>
  <si>
    <t>FRM - AND 407</t>
  </si>
  <si>
    <t>FRM - IEUD 303</t>
  </si>
  <si>
    <t>FRM - PF 207</t>
  </si>
  <si>
    <t>FRM - MM ACA 235</t>
  </si>
  <si>
    <t>FRM - ATL 310</t>
  </si>
  <si>
    <t>FRM - BM 20413</t>
  </si>
  <si>
    <t>FRM - CFR 524</t>
  </si>
  <si>
    <t>FRM - CH 68146</t>
  </si>
  <si>
    <t>FRM - CH 71145</t>
  </si>
  <si>
    <t>FRM - CRIS 1313</t>
  </si>
  <si>
    <t>FRM - MMELOL 94</t>
  </si>
  <si>
    <t>FRM - ENYA 1465</t>
  </si>
  <si>
    <t>FRM - F 73 SFG 2488</t>
  </si>
  <si>
    <t>FRM - F 10 SFG 285</t>
  </si>
  <si>
    <t>FRM-MSS - B 1488</t>
  </si>
  <si>
    <t>FRM - MADF2 459</t>
  </si>
  <si>
    <t>FRM - OSM 136</t>
  </si>
  <si>
    <t>FRM - FSOM 2131</t>
  </si>
  <si>
    <t>FRM -GRMM 101470033</t>
  </si>
  <si>
    <t>FRM - GE HOR 37</t>
  </si>
  <si>
    <t>FRM - HEL 78</t>
  </si>
  <si>
    <t>FRM - LUM 422</t>
  </si>
  <si>
    <t>FRM - MSUCJMM 17161</t>
  </si>
  <si>
    <t>FRM - MIH 46</t>
  </si>
  <si>
    <t>FRM - MYL 185</t>
  </si>
  <si>
    <t>FRM - NDP 2033</t>
  </si>
  <si>
    <t>FRM - NPH 4033</t>
  </si>
  <si>
    <t>FRM - OMA 1623</t>
  </si>
  <si>
    <t>FRM-MSS - MM 523</t>
  </si>
  <si>
    <t>FRM - PRIMF 2049</t>
  </si>
  <si>
    <t>FRM - R 464</t>
  </si>
  <si>
    <t>FRM -BSIE 12600196</t>
  </si>
  <si>
    <t>FRM-MSS - 12600196</t>
  </si>
  <si>
    <t>FRM - SAMIR 219</t>
  </si>
  <si>
    <t>FRM-MSS - SSBFE 45585</t>
  </si>
  <si>
    <t>FRM - CLT 444</t>
  </si>
  <si>
    <t>FRM - TDN 463</t>
  </si>
  <si>
    <t>FRM - TG 545</t>
  </si>
  <si>
    <t>FRM - TILI 638</t>
  </si>
  <si>
    <t>FRM - MM 872</t>
  </si>
  <si>
    <t>FRM - NET55</t>
  </si>
  <si>
    <t>FRM - DAL 740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</si>
</sst>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6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8.140625" style="0" customWidth="1"/>
    <col min="2" max="2" width="22.8515625" style="0" customWidth="1"/>
    <col min="3" max="4" width="12.421875" style="0" customWidth="1"/>
    <col min="5" max="5" width="13.28125" style="0" customWidth="1"/>
    <col min="6" max="6" width="13.00390625" style="0" customWidth="1"/>
    <col min="7" max="7" width="35.140625" style="0" customWidth="1"/>
    <col min="8" max="8" width="10.421875" style="0" customWidth="1"/>
  </cols>
  <sheetData>
    <row r="1" spans="1:7" ht="12.75">
      <c r="A1" s="21" t="s">
        <v>296</v>
      </c>
      <c r="B1" s="21"/>
      <c r="C1" s="21"/>
      <c r="D1" s="21"/>
      <c r="E1" s="21"/>
      <c r="F1" s="21"/>
      <c r="G1" s="21"/>
    </row>
    <row r="2" spans="1:7" ht="12.75">
      <c r="A2" s="21" t="s">
        <v>297</v>
      </c>
      <c r="B2" s="21"/>
      <c r="C2" s="21"/>
      <c r="D2" s="21"/>
      <c r="E2" s="21"/>
      <c r="F2" s="21"/>
      <c r="G2" s="21"/>
    </row>
    <row r="3" spans="1:7" ht="12.75">
      <c r="A3" s="21"/>
      <c r="B3" s="21"/>
      <c r="C3" s="21"/>
      <c r="D3" s="21"/>
      <c r="E3" s="21"/>
      <c r="F3" s="21"/>
      <c r="G3" s="21"/>
    </row>
    <row r="4" spans="1:7" ht="12.75">
      <c r="A4" s="43" t="s">
        <v>298</v>
      </c>
      <c r="B4" s="43"/>
      <c r="C4" s="43"/>
      <c r="D4" s="43"/>
      <c r="E4" s="43"/>
      <c r="F4" s="43"/>
      <c r="G4" s="43"/>
    </row>
    <row r="5" ht="13.5" thickBot="1"/>
    <row r="6" spans="1:7" ht="13.5" thickBot="1">
      <c r="A6" s="8" t="s">
        <v>0</v>
      </c>
      <c r="B6" s="9" t="s">
        <v>1</v>
      </c>
      <c r="C6" s="9" t="s">
        <v>2</v>
      </c>
      <c r="D6" s="9" t="s">
        <v>299</v>
      </c>
      <c r="E6" s="9" t="s">
        <v>300</v>
      </c>
      <c r="F6" s="9" t="s">
        <v>3</v>
      </c>
      <c r="G6" s="10" t="s">
        <v>4</v>
      </c>
    </row>
    <row r="7" spans="1:7" ht="12.75">
      <c r="A7" s="11" t="s">
        <v>301</v>
      </c>
      <c r="B7" s="4" t="s">
        <v>6</v>
      </c>
      <c r="C7" s="5">
        <v>126096.89</v>
      </c>
      <c r="D7" s="5">
        <v>67591.1964</v>
      </c>
      <c r="E7" s="5">
        <f>C7-D7</f>
        <v>58505.6936</v>
      </c>
      <c r="F7" s="4" t="s">
        <v>8</v>
      </c>
      <c r="G7" s="12" t="s">
        <v>7</v>
      </c>
    </row>
    <row r="8" spans="1:7" ht="13.5" thickBot="1">
      <c r="A8" s="15" t="s">
        <v>199</v>
      </c>
      <c r="B8" s="6"/>
      <c r="C8" s="7">
        <f>SUM(C7:C7)</f>
        <v>126096.89</v>
      </c>
      <c r="D8" s="7">
        <f>SUM(D7:D7)</f>
        <v>67591.1964</v>
      </c>
      <c r="E8" s="7">
        <f>SUM(E7:E7)</f>
        <v>58505.6936</v>
      </c>
      <c r="F8" s="6"/>
      <c r="G8" s="16"/>
    </row>
    <row r="9" spans="1:7" ht="12.75">
      <c r="A9" s="11" t="s">
        <v>5</v>
      </c>
      <c r="B9" s="4" t="s">
        <v>6</v>
      </c>
      <c r="C9" s="5">
        <v>6871.32</v>
      </c>
      <c r="D9" s="5">
        <f>C9*0.28</f>
        <v>1923.9696000000001</v>
      </c>
      <c r="E9" s="5">
        <f aca="true" t="shared" si="0" ref="E9:E40">C9-D9</f>
        <v>4947.350399999999</v>
      </c>
      <c r="F9" s="4" t="s">
        <v>9</v>
      </c>
      <c r="G9" s="12" t="s">
        <v>10</v>
      </c>
    </row>
    <row r="10" spans="1:7" ht="13.5" thickBot="1">
      <c r="A10" s="15" t="s">
        <v>200</v>
      </c>
      <c r="B10" s="6"/>
      <c r="C10" s="7">
        <f>C9</f>
        <v>6871.32</v>
      </c>
      <c r="D10" s="7">
        <f>D9</f>
        <v>1923.9696000000001</v>
      </c>
      <c r="E10" s="7">
        <f>E9</f>
        <v>4947.350399999999</v>
      </c>
      <c r="F10" s="6"/>
      <c r="G10" s="16"/>
    </row>
    <row r="11" spans="1:7" ht="12.75">
      <c r="A11" s="11" t="s">
        <v>5</v>
      </c>
      <c r="B11" s="4" t="s">
        <v>6</v>
      </c>
      <c r="C11" s="5">
        <v>36419.13</v>
      </c>
      <c r="D11" s="5">
        <f>C11*0.28</f>
        <v>10197.3564</v>
      </c>
      <c r="E11" s="5">
        <f t="shared" si="0"/>
        <v>26221.773599999997</v>
      </c>
      <c r="F11" s="4" t="s">
        <v>11</v>
      </c>
      <c r="G11" s="12" t="s">
        <v>12</v>
      </c>
    </row>
    <row r="12" spans="1:7" ht="13.5" thickBot="1">
      <c r="A12" s="15" t="s">
        <v>201</v>
      </c>
      <c r="B12" s="6"/>
      <c r="C12" s="7">
        <f>C11</f>
        <v>36419.13</v>
      </c>
      <c r="D12" s="7">
        <f>D11</f>
        <v>10197.3564</v>
      </c>
      <c r="E12" s="7">
        <f>E11</f>
        <v>26221.773599999997</v>
      </c>
      <c r="F12" s="6"/>
      <c r="G12" s="16"/>
    </row>
    <row r="13" spans="1:7" ht="12.75">
      <c r="A13" s="11" t="s">
        <v>302</v>
      </c>
      <c r="B13" s="4" t="s">
        <v>6</v>
      </c>
      <c r="C13" s="5">
        <v>56291.55</v>
      </c>
      <c r="D13" s="5">
        <v>17350.67</v>
      </c>
      <c r="E13" s="5">
        <f t="shared" si="0"/>
        <v>38940.880000000005</v>
      </c>
      <c r="F13" s="4" t="s">
        <v>13</v>
      </c>
      <c r="G13" s="12" t="s">
        <v>14</v>
      </c>
    </row>
    <row r="14" spans="1:7" ht="13.5" thickBot="1">
      <c r="A14" s="15" t="s">
        <v>202</v>
      </c>
      <c r="B14" s="6"/>
      <c r="C14" s="7">
        <f>SUM(C13:C13)</f>
        <v>56291.55</v>
      </c>
      <c r="D14" s="7">
        <f>SUM(D13:D13)</f>
        <v>17350.67</v>
      </c>
      <c r="E14" s="7">
        <f>SUM(E13:E13)</f>
        <v>38940.880000000005</v>
      </c>
      <c r="F14" s="6"/>
      <c r="G14" s="16"/>
    </row>
    <row r="15" spans="1:7" ht="12.75">
      <c r="A15" s="11" t="s">
        <v>303</v>
      </c>
      <c r="B15" s="4" t="s">
        <v>6</v>
      </c>
      <c r="C15" s="5">
        <v>16964.67</v>
      </c>
      <c r="D15" s="5">
        <v>7340.1764</v>
      </c>
      <c r="E15" s="5">
        <f t="shared" si="0"/>
        <v>9624.493599999998</v>
      </c>
      <c r="F15" s="4" t="s">
        <v>15</v>
      </c>
      <c r="G15" s="12" t="s">
        <v>16</v>
      </c>
    </row>
    <row r="16" spans="1:7" ht="13.5" thickBot="1">
      <c r="A16" s="15" t="s">
        <v>203</v>
      </c>
      <c r="B16" s="6"/>
      <c r="C16" s="7">
        <f>SUM(C15:C15)</f>
        <v>16964.67</v>
      </c>
      <c r="D16" s="7">
        <f>SUM(D15:D15)</f>
        <v>7340.1764</v>
      </c>
      <c r="E16" s="7">
        <f>SUM(E15:E15)</f>
        <v>9624.493599999998</v>
      </c>
      <c r="F16" s="6"/>
      <c r="G16" s="16"/>
    </row>
    <row r="17" spans="1:7" ht="12.75">
      <c r="A17" s="11" t="s">
        <v>304</v>
      </c>
      <c r="B17" s="4" t="s">
        <v>6</v>
      </c>
      <c r="C17" s="5">
        <v>8372</v>
      </c>
      <c r="D17" s="5">
        <v>4740.2880000000005</v>
      </c>
      <c r="E17" s="5">
        <f t="shared" si="0"/>
        <v>3631.7119999999995</v>
      </c>
      <c r="F17" s="4" t="s">
        <v>18</v>
      </c>
      <c r="G17" s="12" t="s">
        <v>17</v>
      </c>
    </row>
    <row r="18" spans="1:7" ht="13.5" thickBot="1">
      <c r="A18" s="15" t="s">
        <v>204</v>
      </c>
      <c r="B18" s="6"/>
      <c r="C18" s="7">
        <f>SUM(C17:C17)</f>
        <v>8372</v>
      </c>
      <c r="D18" s="7">
        <f>SUM(D17:D17)</f>
        <v>4740.2880000000005</v>
      </c>
      <c r="E18" s="7">
        <f>SUM(E17:E17)</f>
        <v>3631.7119999999995</v>
      </c>
      <c r="F18" s="6"/>
      <c r="G18" s="16"/>
    </row>
    <row r="19" spans="1:7" ht="12.75">
      <c r="A19" s="11" t="s">
        <v>5</v>
      </c>
      <c r="B19" s="4" t="s">
        <v>6</v>
      </c>
      <c r="C19" s="5">
        <v>23546.88</v>
      </c>
      <c r="D19" s="5">
        <f>C19*0.28</f>
        <v>6593.126400000001</v>
      </c>
      <c r="E19" s="5">
        <f t="shared" si="0"/>
        <v>16953.7536</v>
      </c>
      <c r="F19" s="4" t="s">
        <v>20</v>
      </c>
      <c r="G19" s="12" t="s">
        <v>19</v>
      </c>
    </row>
    <row r="20" spans="1:7" ht="13.5" thickBot="1">
      <c r="A20" s="15" t="s">
        <v>205</v>
      </c>
      <c r="B20" s="6"/>
      <c r="C20" s="7">
        <f>C19</f>
        <v>23546.88</v>
      </c>
      <c r="D20" s="7">
        <f>D19</f>
        <v>6593.126400000001</v>
      </c>
      <c r="E20" s="7">
        <f>E19</f>
        <v>16953.7536</v>
      </c>
      <c r="F20" s="6"/>
      <c r="G20" s="16"/>
    </row>
    <row r="21" spans="1:7" ht="12.75">
      <c r="A21" s="11" t="s">
        <v>305</v>
      </c>
      <c r="B21" s="4" t="s">
        <v>6</v>
      </c>
      <c r="C21" s="5">
        <v>29639.08</v>
      </c>
      <c r="D21" s="5">
        <v>14072.024400000002</v>
      </c>
      <c r="E21" s="5">
        <f t="shared" si="0"/>
        <v>15567.0556</v>
      </c>
      <c r="F21" s="4" t="s">
        <v>22</v>
      </c>
      <c r="G21" s="12" t="s">
        <v>21</v>
      </c>
    </row>
    <row r="22" spans="1:7" ht="13.5" thickBot="1">
      <c r="A22" s="15" t="s">
        <v>206</v>
      </c>
      <c r="B22" s="6"/>
      <c r="C22" s="7">
        <f>SUM(C21:C21)</f>
        <v>29639.08</v>
      </c>
      <c r="D22" s="7">
        <f>SUM(D21:D21)</f>
        <v>14072.024400000002</v>
      </c>
      <c r="E22" s="7">
        <f>SUM(E21:E21)</f>
        <v>15567.0556</v>
      </c>
      <c r="F22" s="6"/>
      <c r="G22" s="16"/>
    </row>
    <row r="23" spans="1:7" ht="12.75">
      <c r="A23" s="11" t="s">
        <v>5</v>
      </c>
      <c r="B23" s="4" t="s">
        <v>6</v>
      </c>
      <c r="C23" s="5">
        <v>655.39</v>
      </c>
      <c r="D23" s="5">
        <f>C23*0.28</f>
        <v>183.50920000000002</v>
      </c>
      <c r="E23" s="5">
        <f t="shared" si="0"/>
        <v>471.88079999999997</v>
      </c>
      <c r="F23" s="4" t="s">
        <v>23</v>
      </c>
      <c r="G23" s="12" t="s">
        <v>24</v>
      </c>
    </row>
    <row r="24" spans="1:7" ht="13.5" thickBot="1">
      <c r="A24" s="15" t="s">
        <v>207</v>
      </c>
      <c r="B24" s="6"/>
      <c r="C24" s="7">
        <f>C23</f>
        <v>655.39</v>
      </c>
      <c r="D24" s="7">
        <f>D23</f>
        <v>183.50920000000002</v>
      </c>
      <c r="E24" s="7">
        <f>E23</f>
        <v>471.88079999999997</v>
      </c>
      <c r="F24" s="6"/>
      <c r="G24" s="16"/>
    </row>
    <row r="25" spans="1:7" ht="12.75">
      <c r="A25" s="13" t="s">
        <v>306</v>
      </c>
      <c r="B25" s="1" t="s">
        <v>6</v>
      </c>
      <c r="C25" s="2">
        <v>40007.39</v>
      </c>
      <c r="D25" s="5">
        <v>12459.568800000001</v>
      </c>
      <c r="E25" s="5">
        <f t="shared" si="0"/>
        <v>27547.8212</v>
      </c>
      <c r="F25" s="1" t="s">
        <v>25</v>
      </c>
      <c r="G25" s="14" t="s">
        <v>26</v>
      </c>
    </row>
    <row r="26" spans="1:7" ht="13.5" thickBot="1">
      <c r="A26" s="15" t="s">
        <v>208</v>
      </c>
      <c r="B26" s="6"/>
      <c r="C26" s="7">
        <f>SUM(C25:C25)</f>
        <v>40007.39</v>
      </c>
      <c r="D26" s="7">
        <f>SUM(D25:D25)</f>
        <v>12459.568800000001</v>
      </c>
      <c r="E26" s="7">
        <f>SUM(E25:E25)</f>
        <v>27547.8212</v>
      </c>
      <c r="F26" s="6"/>
      <c r="G26" s="16"/>
    </row>
    <row r="27" spans="1:7" ht="12.75">
      <c r="A27" s="11" t="s">
        <v>5</v>
      </c>
      <c r="B27" s="4" t="s">
        <v>6</v>
      </c>
      <c r="C27" s="5">
        <v>18676.2</v>
      </c>
      <c r="D27" s="5">
        <f>C27*0.28</f>
        <v>5229.336000000001</v>
      </c>
      <c r="E27" s="5">
        <f t="shared" si="0"/>
        <v>13446.864</v>
      </c>
      <c r="F27" s="4" t="s">
        <v>27</v>
      </c>
      <c r="G27" s="12" t="s">
        <v>28</v>
      </c>
    </row>
    <row r="28" spans="1:7" ht="13.5" thickBot="1">
      <c r="A28" s="15" t="s">
        <v>209</v>
      </c>
      <c r="B28" s="6"/>
      <c r="C28" s="7">
        <f>C27</f>
        <v>18676.2</v>
      </c>
      <c r="D28" s="7">
        <f>D27</f>
        <v>5229.336000000001</v>
      </c>
      <c r="E28" s="7">
        <f>E27</f>
        <v>13446.864</v>
      </c>
      <c r="F28" s="6"/>
      <c r="G28" s="16"/>
    </row>
    <row r="29" spans="1:7" ht="12.75">
      <c r="A29" s="11" t="s">
        <v>5</v>
      </c>
      <c r="B29" s="4" t="s">
        <v>6</v>
      </c>
      <c r="C29" s="5">
        <v>18950.99</v>
      </c>
      <c r="D29" s="5">
        <f>C29*0.28</f>
        <v>5306.277200000001</v>
      </c>
      <c r="E29" s="5">
        <f t="shared" si="0"/>
        <v>13644.712800000001</v>
      </c>
      <c r="F29" s="4" t="s">
        <v>29</v>
      </c>
      <c r="G29" s="12" t="s">
        <v>30</v>
      </c>
    </row>
    <row r="30" spans="1:7" ht="13.5" thickBot="1">
      <c r="A30" s="15" t="s">
        <v>210</v>
      </c>
      <c r="B30" s="6"/>
      <c r="C30" s="7">
        <f>C29</f>
        <v>18950.99</v>
      </c>
      <c r="D30" s="7">
        <f>D29</f>
        <v>5306.277200000001</v>
      </c>
      <c r="E30" s="7">
        <f>E29</f>
        <v>13644.712800000001</v>
      </c>
      <c r="F30" s="6"/>
      <c r="G30" s="16"/>
    </row>
    <row r="31" spans="1:7" ht="12.75">
      <c r="A31" s="11" t="s">
        <v>5</v>
      </c>
      <c r="B31" s="4" t="s">
        <v>6</v>
      </c>
      <c r="C31" s="5">
        <v>87158.39</v>
      </c>
      <c r="D31" s="5">
        <v>47040.51240000001</v>
      </c>
      <c r="E31" s="5">
        <f t="shared" si="0"/>
        <v>40117.87759999999</v>
      </c>
      <c r="F31" s="4" t="s">
        <v>31</v>
      </c>
      <c r="G31" s="12" t="s">
        <v>32</v>
      </c>
    </row>
    <row r="32" spans="1:7" ht="13.5" thickBot="1">
      <c r="A32" s="15" t="s">
        <v>211</v>
      </c>
      <c r="B32" s="6"/>
      <c r="C32" s="7">
        <f>SUM(C31:C31)</f>
        <v>87158.39</v>
      </c>
      <c r="D32" s="7">
        <f>SUM(D31:D31)</f>
        <v>47040.51240000001</v>
      </c>
      <c r="E32" s="7">
        <f>SUM(E31:E31)</f>
        <v>40117.87759999999</v>
      </c>
      <c r="F32" s="6"/>
      <c r="G32" s="16"/>
    </row>
    <row r="33" spans="1:7" ht="12.75">
      <c r="A33" s="11" t="s">
        <v>5</v>
      </c>
      <c r="B33" s="4" t="s">
        <v>6</v>
      </c>
      <c r="C33" s="5">
        <v>6957.86</v>
      </c>
      <c r="D33" s="5">
        <f>C33*0.28</f>
        <v>1948.2008</v>
      </c>
      <c r="E33" s="5">
        <f t="shared" si="0"/>
        <v>5009.6592</v>
      </c>
      <c r="F33" s="4" t="s">
        <v>33</v>
      </c>
      <c r="G33" s="12" t="s">
        <v>34</v>
      </c>
    </row>
    <row r="34" spans="1:7" ht="13.5" thickBot="1">
      <c r="A34" s="15" t="s">
        <v>212</v>
      </c>
      <c r="B34" s="6"/>
      <c r="C34" s="7">
        <f>C33</f>
        <v>6957.86</v>
      </c>
      <c r="D34" s="7">
        <f>D33</f>
        <v>1948.2008</v>
      </c>
      <c r="E34" s="7">
        <f>E33</f>
        <v>5009.6592</v>
      </c>
      <c r="F34" s="6"/>
      <c r="G34" s="16"/>
    </row>
    <row r="35" spans="1:7" ht="12.75">
      <c r="A35" s="13" t="s">
        <v>307</v>
      </c>
      <c r="B35" s="1" t="s">
        <v>6</v>
      </c>
      <c r="C35" s="2">
        <v>96593.79</v>
      </c>
      <c r="D35" s="5">
        <v>36445.8836</v>
      </c>
      <c r="E35" s="5">
        <f t="shared" si="0"/>
        <v>60147.90639999999</v>
      </c>
      <c r="F35" s="1" t="s">
        <v>36</v>
      </c>
      <c r="G35" s="14" t="s">
        <v>35</v>
      </c>
    </row>
    <row r="36" spans="1:7" ht="13.5" thickBot="1">
      <c r="A36" s="15" t="s">
        <v>213</v>
      </c>
      <c r="B36" s="6"/>
      <c r="C36" s="7">
        <f>SUM(C35:C35)</f>
        <v>96593.79</v>
      </c>
      <c r="D36" s="7">
        <f>SUM(D35:D35)</f>
        <v>36445.8836</v>
      </c>
      <c r="E36" s="7">
        <f>SUM(E35:E35)</f>
        <v>60147.90639999999</v>
      </c>
      <c r="F36" s="6"/>
      <c r="G36" s="16"/>
    </row>
    <row r="37" spans="1:7" ht="12.75">
      <c r="A37" s="11" t="s">
        <v>308</v>
      </c>
      <c r="B37" s="4" t="s">
        <v>6</v>
      </c>
      <c r="C37" s="5">
        <v>29513.65</v>
      </c>
      <c r="D37" s="5">
        <v>16395.131200000003</v>
      </c>
      <c r="E37" s="5">
        <f t="shared" si="0"/>
        <v>13118.518799999998</v>
      </c>
      <c r="F37" s="4" t="s">
        <v>38</v>
      </c>
      <c r="G37" s="12" t="s">
        <v>37</v>
      </c>
    </row>
    <row r="38" spans="1:7" ht="13.5" thickBot="1">
      <c r="A38" s="15" t="s">
        <v>214</v>
      </c>
      <c r="B38" s="6"/>
      <c r="C38" s="7">
        <f>SUM(C37:C37)</f>
        <v>29513.65</v>
      </c>
      <c r="D38" s="7">
        <f>SUM(D37:D37)</f>
        <v>16395.131200000003</v>
      </c>
      <c r="E38" s="7">
        <f>SUM(E37:E37)</f>
        <v>13118.518799999998</v>
      </c>
      <c r="F38" s="6"/>
      <c r="G38" s="16"/>
    </row>
    <row r="39" spans="1:7" ht="12.75">
      <c r="A39" s="11" t="s">
        <v>309</v>
      </c>
      <c r="B39" s="4" t="s">
        <v>6</v>
      </c>
      <c r="C39" s="5">
        <v>47799.89</v>
      </c>
      <c r="D39" s="5">
        <v>17727.24</v>
      </c>
      <c r="E39" s="5">
        <f t="shared" si="0"/>
        <v>30072.649999999998</v>
      </c>
      <c r="F39" s="4" t="s">
        <v>39</v>
      </c>
      <c r="G39" s="12" t="s">
        <v>40</v>
      </c>
    </row>
    <row r="40" spans="1:7" ht="12.75">
      <c r="A40" s="13" t="s">
        <v>310</v>
      </c>
      <c r="B40" s="1" t="s">
        <v>6</v>
      </c>
      <c r="C40" s="2">
        <v>74173.29</v>
      </c>
      <c r="D40" s="5">
        <v>74173.29</v>
      </c>
      <c r="E40" s="5">
        <f t="shared" si="0"/>
        <v>0</v>
      </c>
      <c r="F40" s="1" t="s">
        <v>39</v>
      </c>
      <c r="G40" s="14" t="s">
        <v>40</v>
      </c>
    </row>
    <row r="41" spans="1:7" ht="13.5" thickBot="1">
      <c r="A41" s="15" t="s">
        <v>215</v>
      </c>
      <c r="B41" s="6"/>
      <c r="C41" s="7">
        <f>SUM(C39:C40)</f>
        <v>121973.18</v>
      </c>
      <c r="D41" s="7">
        <f>SUM(D39:D40)</f>
        <v>91900.53</v>
      </c>
      <c r="E41" s="7">
        <f>SUM(E39:E40)</f>
        <v>30072.649999999998</v>
      </c>
      <c r="F41" s="6"/>
      <c r="G41" s="16"/>
    </row>
    <row r="42" spans="1:7" ht="12.75">
      <c r="A42" s="11" t="s">
        <v>5</v>
      </c>
      <c r="B42" s="4" t="s">
        <v>6</v>
      </c>
      <c r="C42" s="5">
        <v>20819.7</v>
      </c>
      <c r="D42" s="5">
        <f>C42*0.28</f>
        <v>5829.5160000000005</v>
      </c>
      <c r="E42" s="5">
        <f aca="true" t="shared" si="1" ref="E42:E79">C42-D42</f>
        <v>14990.184000000001</v>
      </c>
      <c r="F42" s="4" t="s">
        <v>41</v>
      </c>
      <c r="G42" s="12" t="s">
        <v>42</v>
      </c>
    </row>
    <row r="43" spans="1:7" ht="13.5" thickBot="1">
      <c r="A43" s="15" t="s">
        <v>216</v>
      </c>
      <c r="B43" s="6"/>
      <c r="C43" s="7">
        <f>C42</f>
        <v>20819.7</v>
      </c>
      <c r="D43" s="7">
        <f>D42</f>
        <v>5829.5160000000005</v>
      </c>
      <c r="E43" s="7">
        <f>E42</f>
        <v>14990.184000000001</v>
      </c>
      <c r="F43" s="6"/>
      <c r="G43" s="16"/>
    </row>
    <row r="44" spans="1:7" ht="12.75">
      <c r="A44" s="11" t="s">
        <v>5</v>
      </c>
      <c r="B44" s="4" t="s">
        <v>6</v>
      </c>
      <c r="C44" s="5">
        <v>37307.23</v>
      </c>
      <c r="D44" s="5">
        <f>C44*0.28</f>
        <v>10446.024400000002</v>
      </c>
      <c r="E44" s="5">
        <f t="shared" si="1"/>
        <v>26861.2056</v>
      </c>
      <c r="F44" s="4" t="s">
        <v>43</v>
      </c>
      <c r="G44" s="12" t="s">
        <v>44</v>
      </c>
    </row>
    <row r="45" spans="1:7" ht="13.5" thickBot="1">
      <c r="A45" s="15" t="s">
        <v>217</v>
      </c>
      <c r="B45" s="6"/>
      <c r="C45" s="7">
        <f>C44</f>
        <v>37307.23</v>
      </c>
      <c r="D45" s="7">
        <f>D44</f>
        <v>10446.024400000002</v>
      </c>
      <c r="E45" s="7">
        <f>E44</f>
        <v>26861.2056</v>
      </c>
      <c r="F45" s="6"/>
      <c r="G45" s="16"/>
    </row>
    <row r="46" spans="1:7" ht="12.75">
      <c r="A46" s="11" t="s">
        <v>5</v>
      </c>
      <c r="B46" s="4" t="s">
        <v>6</v>
      </c>
      <c r="C46" s="5">
        <v>12319.02</v>
      </c>
      <c r="D46" s="5">
        <v>4408.8352</v>
      </c>
      <c r="E46" s="5">
        <f t="shared" si="1"/>
        <v>7910.1848</v>
      </c>
      <c r="F46" s="4" t="s">
        <v>46</v>
      </c>
      <c r="G46" s="12" t="s">
        <v>45</v>
      </c>
    </row>
    <row r="47" spans="1:7" ht="13.5" thickBot="1">
      <c r="A47" s="15" t="s">
        <v>218</v>
      </c>
      <c r="B47" s="6"/>
      <c r="C47" s="7">
        <f>SUM(C46:C46)</f>
        <v>12319.02</v>
      </c>
      <c r="D47" s="7">
        <f>SUM(D46:D46)</f>
        <v>4408.8352</v>
      </c>
      <c r="E47" s="7">
        <f>SUM(E46:E46)</f>
        <v>7910.1848</v>
      </c>
      <c r="F47" s="6"/>
      <c r="G47" s="16"/>
    </row>
    <row r="48" spans="1:7" ht="12.75">
      <c r="A48" s="11" t="s">
        <v>311</v>
      </c>
      <c r="B48" s="4" t="s">
        <v>6</v>
      </c>
      <c r="C48" s="5">
        <v>23826.75</v>
      </c>
      <c r="D48" s="5">
        <v>14612.6764</v>
      </c>
      <c r="E48" s="5">
        <f t="shared" si="1"/>
        <v>9214.0736</v>
      </c>
      <c r="F48" s="4" t="s">
        <v>47</v>
      </c>
      <c r="G48" s="12" t="s">
        <v>48</v>
      </c>
    </row>
    <row r="49" spans="1:7" ht="13.5" thickBot="1">
      <c r="A49" s="15" t="s">
        <v>219</v>
      </c>
      <c r="B49" s="6"/>
      <c r="C49" s="7">
        <f>SUM(C48:C48)</f>
        <v>23826.75</v>
      </c>
      <c r="D49" s="7">
        <f>SUM(D48:D48)</f>
        <v>14612.6764</v>
      </c>
      <c r="E49" s="7">
        <f>SUM(E48:E48)</f>
        <v>9214.0736</v>
      </c>
      <c r="F49" s="6"/>
      <c r="G49" s="16"/>
    </row>
    <row r="50" spans="1:7" ht="12.75">
      <c r="A50" s="11" t="s">
        <v>5</v>
      </c>
      <c r="B50" s="4" t="s">
        <v>6</v>
      </c>
      <c r="C50" s="5">
        <v>11043.48</v>
      </c>
      <c r="D50" s="5">
        <f>C50*0.28</f>
        <v>3092.1744000000003</v>
      </c>
      <c r="E50" s="5">
        <f t="shared" si="1"/>
        <v>7951.3056</v>
      </c>
      <c r="F50" s="4" t="s">
        <v>49</v>
      </c>
      <c r="G50" s="12" t="s">
        <v>50</v>
      </c>
    </row>
    <row r="51" spans="1:7" ht="13.5" thickBot="1">
      <c r="A51" s="15" t="s">
        <v>220</v>
      </c>
      <c r="B51" s="6"/>
      <c r="C51" s="7">
        <f>C50</f>
        <v>11043.48</v>
      </c>
      <c r="D51" s="7">
        <f>D50</f>
        <v>3092.1744000000003</v>
      </c>
      <c r="E51" s="7">
        <f>E50</f>
        <v>7951.3056</v>
      </c>
      <c r="F51" s="6"/>
      <c r="G51" s="16"/>
    </row>
    <row r="52" spans="1:7" ht="12.75">
      <c r="A52" s="11" t="s">
        <v>5</v>
      </c>
      <c r="B52" s="4" t="s">
        <v>6</v>
      </c>
      <c r="C52" s="5">
        <v>87417.87</v>
      </c>
      <c r="D52" s="5">
        <v>24505.5972</v>
      </c>
      <c r="E52" s="5">
        <f t="shared" si="1"/>
        <v>62912.27279999999</v>
      </c>
      <c r="F52" s="4" t="s">
        <v>52</v>
      </c>
      <c r="G52" s="12" t="s">
        <v>51</v>
      </c>
    </row>
    <row r="53" spans="1:7" ht="13.5" thickBot="1">
      <c r="A53" s="15" t="s">
        <v>221</v>
      </c>
      <c r="B53" s="6"/>
      <c r="C53" s="7">
        <f>SUM(C52:C52)</f>
        <v>87417.87</v>
      </c>
      <c r="D53" s="7">
        <f>SUM(D52:D52)</f>
        <v>24505.5972</v>
      </c>
      <c r="E53" s="7">
        <f>SUM(E52:E52)</f>
        <v>62912.27279999999</v>
      </c>
      <c r="F53" s="6"/>
      <c r="G53" s="16"/>
    </row>
    <row r="54" spans="1:7" ht="12.75">
      <c r="A54" s="11" t="s">
        <v>5</v>
      </c>
      <c r="B54" s="4" t="s">
        <v>6</v>
      </c>
      <c r="C54" s="5">
        <v>6057.22</v>
      </c>
      <c r="D54" s="5">
        <f>C54*0.28</f>
        <v>1696.0216000000003</v>
      </c>
      <c r="E54" s="5">
        <f t="shared" si="1"/>
        <v>4361.1984</v>
      </c>
      <c r="F54" s="4" t="s">
        <v>53</v>
      </c>
      <c r="G54" s="12" t="s">
        <v>54</v>
      </c>
    </row>
    <row r="55" spans="1:7" ht="13.5" thickBot="1">
      <c r="A55" s="15" t="s">
        <v>222</v>
      </c>
      <c r="B55" s="6"/>
      <c r="C55" s="7">
        <f>C54</f>
        <v>6057.22</v>
      </c>
      <c r="D55" s="7">
        <f>D54</f>
        <v>1696.0216000000003</v>
      </c>
      <c r="E55" s="7">
        <f>E54</f>
        <v>4361.1984</v>
      </c>
      <c r="F55" s="6"/>
      <c r="G55" s="16"/>
    </row>
    <row r="56" spans="1:7" ht="12.75">
      <c r="A56" s="11" t="s">
        <v>5</v>
      </c>
      <c r="B56" s="4" t="s">
        <v>6</v>
      </c>
      <c r="C56" s="5">
        <v>30529.57</v>
      </c>
      <c r="D56" s="5">
        <f>C56*0.28</f>
        <v>8548.2796</v>
      </c>
      <c r="E56" s="5">
        <f t="shared" si="1"/>
        <v>21981.290399999998</v>
      </c>
      <c r="F56" s="4" t="s">
        <v>55</v>
      </c>
      <c r="G56" s="12" t="s">
        <v>56</v>
      </c>
    </row>
    <row r="57" spans="1:7" ht="13.5" thickBot="1">
      <c r="A57" s="15" t="s">
        <v>223</v>
      </c>
      <c r="B57" s="6"/>
      <c r="C57" s="7">
        <f>C56</f>
        <v>30529.57</v>
      </c>
      <c r="D57" s="7">
        <f>D56</f>
        <v>8548.2796</v>
      </c>
      <c r="E57" s="7">
        <f>E56</f>
        <v>21981.290399999998</v>
      </c>
      <c r="F57" s="6"/>
      <c r="G57" s="16"/>
    </row>
    <row r="58" spans="1:7" ht="12.75">
      <c r="A58" s="11" t="s">
        <v>5</v>
      </c>
      <c r="B58" s="4" t="s">
        <v>6</v>
      </c>
      <c r="C58" s="5">
        <v>1018.56</v>
      </c>
      <c r="D58" s="5">
        <f>C58*0.28</f>
        <v>285.1968</v>
      </c>
      <c r="E58" s="5">
        <f t="shared" si="1"/>
        <v>733.3632</v>
      </c>
      <c r="F58" s="4" t="s">
        <v>57</v>
      </c>
      <c r="G58" s="12" t="s">
        <v>58</v>
      </c>
    </row>
    <row r="59" spans="1:7" ht="13.5" thickBot="1">
      <c r="A59" s="15" t="s">
        <v>224</v>
      </c>
      <c r="B59" s="6"/>
      <c r="C59" s="7">
        <f>C58</f>
        <v>1018.56</v>
      </c>
      <c r="D59" s="7">
        <f>D58</f>
        <v>285.1968</v>
      </c>
      <c r="E59" s="7">
        <f>E58</f>
        <v>733.3632</v>
      </c>
      <c r="F59" s="6"/>
      <c r="G59" s="16"/>
    </row>
    <row r="60" spans="1:7" ht="12.75">
      <c r="A60" s="11" t="s">
        <v>312</v>
      </c>
      <c r="B60" s="4" t="s">
        <v>6</v>
      </c>
      <c r="C60" s="5">
        <v>10653.74</v>
      </c>
      <c r="D60" s="5">
        <v>6730.724</v>
      </c>
      <c r="E60" s="5">
        <f t="shared" si="1"/>
        <v>3923.0159999999996</v>
      </c>
      <c r="F60" s="4" t="s">
        <v>59</v>
      </c>
      <c r="G60" s="12" t="s">
        <v>60</v>
      </c>
    </row>
    <row r="61" spans="1:7" ht="13.5" thickBot="1">
      <c r="A61" s="15" t="s">
        <v>225</v>
      </c>
      <c r="B61" s="6"/>
      <c r="C61" s="7">
        <f>SUM(C60:C60)</f>
        <v>10653.74</v>
      </c>
      <c r="D61" s="7">
        <f>SUM(D60:D60)</f>
        <v>6730.724</v>
      </c>
      <c r="E61" s="7">
        <f>SUM(E60:E60)</f>
        <v>3923.0159999999996</v>
      </c>
      <c r="F61" s="6"/>
      <c r="G61" s="16"/>
    </row>
    <row r="62" spans="1:7" ht="12.75">
      <c r="A62" s="11" t="s">
        <v>313</v>
      </c>
      <c r="B62" s="4" t="s">
        <v>6</v>
      </c>
      <c r="C62" s="5">
        <v>52662.22</v>
      </c>
      <c r="D62" s="5">
        <v>17218.13</v>
      </c>
      <c r="E62" s="5">
        <f t="shared" si="1"/>
        <v>35444.09</v>
      </c>
      <c r="F62" s="4" t="s">
        <v>61</v>
      </c>
      <c r="G62" s="12" t="s">
        <v>62</v>
      </c>
    </row>
    <row r="63" spans="1:7" ht="13.5" thickBot="1">
      <c r="A63" s="15" t="s">
        <v>226</v>
      </c>
      <c r="B63" s="6"/>
      <c r="C63" s="7">
        <f>SUM(C62:C62)</f>
        <v>52662.22</v>
      </c>
      <c r="D63" s="7">
        <f>SUM(D62:D62)</f>
        <v>17218.13</v>
      </c>
      <c r="E63" s="7">
        <f>SUM(E62:E62)</f>
        <v>35444.09</v>
      </c>
      <c r="F63" s="6"/>
      <c r="G63" s="16"/>
    </row>
    <row r="64" spans="1:7" ht="12.75">
      <c r="A64" s="11" t="s">
        <v>5</v>
      </c>
      <c r="B64" s="4" t="s">
        <v>6</v>
      </c>
      <c r="C64" s="5">
        <v>102442.49</v>
      </c>
      <c r="D64" s="5">
        <v>54790.13960000001</v>
      </c>
      <c r="E64" s="5">
        <f t="shared" si="1"/>
        <v>47652.350399999996</v>
      </c>
      <c r="F64" s="4" t="s">
        <v>64</v>
      </c>
      <c r="G64" s="12" t="s">
        <v>63</v>
      </c>
    </row>
    <row r="65" spans="1:7" ht="13.5" thickBot="1">
      <c r="A65" s="15" t="s">
        <v>227</v>
      </c>
      <c r="B65" s="6"/>
      <c r="C65" s="7">
        <f>SUM(C64:C64)</f>
        <v>102442.49</v>
      </c>
      <c r="D65" s="7">
        <f>SUM(D64:D64)</f>
        <v>54790.13960000001</v>
      </c>
      <c r="E65" s="7">
        <f>SUM(E64:E64)</f>
        <v>47652.350399999996</v>
      </c>
      <c r="F65" s="6"/>
      <c r="G65" s="16"/>
    </row>
    <row r="66" spans="1:7" ht="12.75">
      <c r="A66" s="11" t="s">
        <v>5</v>
      </c>
      <c r="B66" s="4" t="s">
        <v>6</v>
      </c>
      <c r="C66" s="5">
        <v>2579.55</v>
      </c>
      <c r="D66" s="5">
        <f>C66*0.28</f>
        <v>722.2740000000001</v>
      </c>
      <c r="E66" s="5">
        <f t="shared" si="1"/>
        <v>1857.276</v>
      </c>
      <c r="F66" s="4" t="s">
        <v>66</v>
      </c>
      <c r="G66" s="12" t="s">
        <v>65</v>
      </c>
    </row>
    <row r="67" spans="1:7" ht="13.5" thickBot="1">
      <c r="A67" s="15" t="s">
        <v>228</v>
      </c>
      <c r="B67" s="6"/>
      <c r="C67" s="7">
        <f>C66</f>
        <v>2579.55</v>
      </c>
      <c r="D67" s="7">
        <f>D66</f>
        <v>722.2740000000001</v>
      </c>
      <c r="E67" s="7">
        <f>E66</f>
        <v>1857.276</v>
      </c>
      <c r="F67" s="6"/>
      <c r="G67" s="16"/>
    </row>
    <row r="68" spans="1:7" ht="12.75">
      <c r="A68" s="13" t="s">
        <v>314</v>
      </c>
      <c r="B68" s="1" t="s">
        <v>6</v>
      </c>
      <c r="C68" s="2">
        <v>16938.53</v>
      </c>
      <c r="D68" s="5">
        <v>16938.53</v>
      </c>
      <c r="E68" s="5">
        <f t="shared" si="1"/>
        <v>0</v>
      </c>
      <c r="F68" s="1" t="s">
        <v>67</v>
      </c>
      <c r="G68" s="14" t="s">
        <v>68</v>
      </c>
    </row>
    <row r="69" spans="1:7" ht="12.75">
      <c r="A69" s="36" t="s">
        <v>315</v>
      </c>
      <c r="B69" s="37" t="s">
        <v>6</v>
      </c>
      <c r="C69" s="38">
        <v>14117.68</v>
      </c>
      <c r="D69" s="39">
        <v>8039.79</v>
      </c>
      <c r="E69" s="5">
        <f t="shared" si="1"/>
        <v>6077.89</v>
      </c>
      <c r="F69" s="1" t="s">
        <v>67</v>
      </c>
      <c r="G69" s="14" t="s">
        <v>68</v>
      </c>
    </row>
    <row r="70" spans="1:7" ht="13.5" thickBot="1">
      <c r="A70" s="15" t="s">
        <v>229</v>
      </c>
      <c r="B70" s="6"/>
      <c r="C70" s="7">
        <f>SUM(C68:C69)</f>
        <v>31056.21</v>
      </c>
      <c r="D70" s="7">
        <f>SUM(D68:D69)</f>
        <v>24978.32</v>
      </c>
      <c r="E70" s="7">
        <f>SUM(E68:E69)</f>
        <v>6077.89</v>
      </c>
      <c r="F70" s="6"/>
      <c r="G70" s="16"/>
    </row>
    <row r="71" spans="1:7" ht="12.75">
      <c r="A71" s="13" t="s">
        <v>316</v>
      </c>
      <c r="B71" s="1" t="s">
        <v>6</v>
      </c>
      <c r="C71" s="2">
        <v>44757.51</v>
      </c>
      <c r="D71" s="5">
        <v>36076.15</v>
      </c>
      <c r="E71" s="5">
        <f t="shared" si="1"/>
        <v>8681.36</v>
      </c>
      <c r="F71" s="1" t="s">
        <v>69</v>
      </c>
      <c r="G71" s="14" t="s">
        <v>70</v>
      </c>
    </row>
    <row r="72" spans="1:7" ht="13.5" thickBot="1">
      <c r="A72" s="15" t="s">
        <v>230</v>
      </c>
      <c r="B72" s="6"/>
      <c r="C72" s="7">
        <f>SUM(C71:C71)</f>
        <v>44757.51</v>
      </c>
      <c r="D72" s="7">
        <f>SUM(D71:D71)</f>
        <v>36076.15</v>
      </c>
      <c r="E72" s="7">
        <f>SUM(E71:E71)</f>
        <v>8681.36</v>
      </c>
      <c r="F72" s="6"/>
      <c r="G72" s="16"/>
    </row>
    <row r="73" spans="1:7" ht="12.75">
      <c r="A73" s="11" t="s">
        <v>5</v>
      </c>
      <c r="B73" s="4" t="s">
        <v>6</v>
      </c>
      <c r="C73" s="5">
        <v>3321.71</v>
      </c>
      <c r="D73" s="5">
        <f>C73*0.28</f>
        <v>930.0788000000001</v>
      </c>
      <c r="E73" s="5">
        <f t="shared" si="1"/>
        <v>2391.6312</v>
      </c>
      <c r="F73" s="4" t="s">
        <v>72</v>
      </c>
      <c r="G73" s="12" t="s">
        <v>71</v>
      </c>
    </row>
    <row r="74" spans="1:7" ht="13.5" thickBot="1">
      <c r="A74" s="15" t="s">
        <v>231</v>
      </c>
      <c r="B74" s="6"/>
      <c r="C74" s="7">
        <f>C73</f>
        <v>3321.71</v>
      </c>
      <c r="D74" s="7">
        <f>D73</f>
        <v>930.0788000000001</v>
      </c>
      <c r="E74" s="7">
        <f>E73</f>
        <v>2391.6312</v>
      </c>
      <c r="F74" s="6"/>
      <c r="G74" s="16"/>
    </row>
    <row r="75" spans="1:7" ht="12.75">
      <c r="A75" s="11" t="s">
        <v>5</v>
      </c>
      <c r="B75" s="4" t="s">
        <v>6</v>
      </c>
      <c r="C75" s="5">
        <v>3532.57</v>
      </c>
      <c r="D75" s="5">
        <f>C75*0.28</f>
        <v>989.1196000000001</v>
      </c>
      <c r="E75" s="5">
        <f t="shared" si="1"/>
        <v>2543.4504</v>
      </c>
      <c r="F75" s="4" t="s">
        <v>74</v>
      </c>
      <c r="G75" s="12" t="s">
        <v>73</v>
      </c>
    </row>
    <row r="76" spans="1:7" ht="13.5" thickBot="1">
      <c r="A76" s="15" t="s">
        <v>232</v>
      </c>
      <c r="B76" s="6"/>
      <c r="C76" s="7">
        <f>C75</f>
        <v>3532.57</v>
      </c>
      <c r="D76" s="7">
        <f>D75</f>
        <v>989.1196000000001</v>
      </c>
      <c r="E76" s="7">
        <f>E75</f>
        <v>2543.4504</v>
      </c>
      <c r="F76" s="6"/>
      <c r="G76" s="16"/>
    </row>
    <row r="77" spans="1:7" ht="12.75">
      <c r="A77" s="13" t="s">
        <v>317</v>
      </c>
      <c r="B77" s="1" t="s">
        <v>6</v>
      </c>
      <c r="C77" s="2">
        <v>24375.2</v>
      </c>
      <c r="D77" s="5">
        <v>13648.25</v>
      </c>
      <c r="E77" s="5">
        <f t="shared" si="1"/>
        <v>10726.95</v>
      </c>
      <c r="F77" s="1" t="s">
        <v>76</v>
      </c>
      <c r="G77" s="14" t="s">
        <v>75</v>
      </c>
    </row>
    <row r="78" spans="1:7" ht="13.5" thickBot="1">
      <c r="A78" s="15" t="s">
        <v>233</v>
      </c>
      <c r="B78" s="6"/>
      <c r="C78" s="7">
        <f>SUM(C77:C77)</f>
        <v>24375.2</v>
      </c>
      <c r="D78" s="7">
        <f>SUM(D77:D77)</f>
        <v>13648.25</v>
      </c>
      <c r="E78" s="7">
        <f>SUM(E77:E77)</f>
        <v>10726.95</v>
      </c>
      <c r="F78" s="6"/>
      <c r="G78" s="16"/>
    </row>
    <row r="79" spans="1:7" ht="12.75">
      <c r="A79" s="11" t="s">
        <v>5</v>
      </c>
      <c r="B79" s="4" t="s">
        <v>6</v>
      </c>
      <c r="C79" s="5">
        <v>1782.14</v>
      </c>
      <c r="D79" s="5">
        <f>C79*0.28</f>
        <v>498.9992000000001</v>
      </c>
      <c r="E79" s="5">
        <f t="shared" si="1"/>
        <v>1283.1408000000001</v>
      </c>
      <c r="F79" s="4" t="s">
        <v>78</v>
      </c>
      <c r="G79" s="12" t="s">
        <v>77</v>
      </c>
    </row>
    <row r="80" spans="1:7" ht="13.5" thickBot="1">
      <c r="A80" s="15" t="s">
        <v>234</v>
      </c>
      <c r="B80" s="6"/>
      <c r="C80" s="7">
        <f>C79</f>
        <v>1782.14</v>
      </c>
      <c r="D80" s="7">
        <f>D79</f>
        <v>498.9992000000001</v>
      </c>
      <c r="E80" s="7">
        <f>E79</f>
        <v>1283.1408000000001</v>
      </c>
      <c r="F80" s="6"/>
      <c r="G80" s="16"/>
    </row>
    <row r="81" spans="1:7" ht="12.75">
      <c r="A81" s="13" t="s">
        <v>318</v>
      </c>
      <c r="B81" s="1" t="s">
        <v>6</v>
      </c>
      <c r="C81" s="2">
        <v>58683.5</v>
      </c>
      <c r="D81" s="5">
        <v>22418.202800000003</v>
      </c>
      <c r="E81" s="5">
        <f aca="true" t="shared" si="2" ref="E81:E121">C81-D81</f>
        <v>36265.2972</v>
      </c>
      <c r="F81" s="1" t="s">
        <v>79</v>
      </c>
      <c r="G81" s="14" t="s">
        <v>80</v>
      </c>
    </row>
    <row r="82" spans="1:7" ht="13.5" thickBot="1">
      <c r="A82" s="15" t="s">
        <v>235</v>
      </c>
      <c r="B82" s="6"/>
      <c r="C82" s="7">
        <f>SUM(C81:C81)</f>
        <v>58683.5</v>
      </c>
      <c r="D82" s="7">
        <f>SUM(D81:D81)</f>
        <v>22418.202800000003</v>
      </c>
      <c r="E82" s="7">
        <f>SUM(E81:E81)</f>
        <v>36265.2972</v>
      </c>
      <c r="F82" s="6"/>
      <c r="G82" s="16"/>
    </row>
    <row r="83" spans="1:7" ht="12.75">
      <c r="A83" s="13" t="s">
        <v>319</v>
      </c>
      <c r="B83" s="1" t="s">
        <v>6</v>
      </c>
      <c r="C83" s="2">
        <v>144489.45</v>
      </c>
      <c r="D83" s="5">
        <v>74082.43080000002</v>
      </c>
      <c r="E83" s="5">
        <f t="shared" si="2"/>
        <v>70407.0192</v>
      </c>
      <c r="F83" s="1" t="s">
        <v>81</v>
      </c>
      <c r="G83" s="14" t="s">
        <v>82</v>
      </c>
    </row>
    <row r="84" spans="1:7" ht="13.5" thickBot="1">
      <c r="A84" s="15" t="s">
        <v>236</v>
      </c>
      <c r="B84" s="6"/>
      <c r="C84" s="7">
        <f>SUM(C83:C83)</f>
        <v>144489.45</v>
      </c>
      <c r="D84" s="7">
        <f>SUM(D83:D83)</f>
        <v>74082.43080000002</v>
      </c>
      <c r="E84" s="7">
        <f>SUM(E83:E83)</f>
        <v>70407.0192</v>
      </c>
      <c r="F84" s="6"/>
      <c r="G84" s="16"/>
    </row>
    <row r="85" spans="1:7" ht="12.75">
      <c r="A85" s="11" t="s">
        <v>5</v>
      </c>
      <c r="B85" s="4" t="s">
        <v>6</v>
      </c>
      <c r="C85" s="5">
        <v>7861.81</v>
      </c>
      <c r="D85" s="5">
        <f>C85*0.28</f>
        <v>2201.3068000000003</v>
      </c>
      <c r="E85" s="5">
        <f t="shared" si="2"/>
        <v>5660.5032</v>
      </c>
      <c r="F85" s="4" t="s">
        <v>83</v>
      </c>
      <c r="G85" s="12" t="s">
        <v>84</v>
      </c>
    </row>
    <row r="86" spans="1:7" ht="13.5" thickBot="1">
      <c r="A86" s="15" t="s">
        <v>237</v>
      </c>
      <c r="B86" s="6"/>
      <c r="C86" s="7">
        <f>C85</f>
        <v>7861.81</v>
      </c>
      <c r="D86" s="7">
        <f>D85</f>
        <v>2201.3068000000003</v>
      </c>
      <c r="E86" s="7">
        <f>E85</f>
        <v>5660.5032</v>
      </c>
      <c r="F86" s="6"/>
      <c r="G86" s="16"/>
    </row>
    <row r="87" spans="1:7" ht="12.75">
      <c r="A87" s="11" t="s">
        <v>5</v>
      </c>
      <c r="B87" s="4" t="s">
        <v>6</v>
      </c>
      <c r="C87" s="5">
        <v>34831.5</v>
      </c>
      <c r="D87" s="5">
        <f>C87*0.28</f>
        <v>9752.820000000002</v>
      </c>
      <c r="E87" s="5">
        <f t="shared" si="2"/>
        <v>25078.68</v>
      </c>
      <c r="F87" s="4" t="s">
        <v>86</v>
      </c>
      <c r="G87" s="12" t="s">
        <v>85</v>
      </c>
    </row>
    <row r="88" spans="1:7" ht="13.5" thickBot="1">
      <c r="A88" s="15" t="s">
        <v>238</v>
      </c>
      <c r="B88" s="6"/>
      <c r="C88" s="7">
        <f>C87</f>
        <v>34831.5</v>
      </c>
      <c r="D88" s="7">
        <f>D87</f>
        <v>9752.820000000002</v>
      </c>
      <c r="E88" s="7">
        <f>E87</f>
        <v>25078.68</v>
      </c>
      <c r="F88" s="6"/>
      <c r="G88" s="16"/>
    </row>
    <row r="89" spans="1:7" s="27" customFormat="1" ht="12.75">
      <c r="A89" s="23" t="s">
        <v>5</v>
      </c>
      <c r="B89" s="24" t="s">
        <v>6</v>
      </c>
      <c r="C89" s="25">
        <v>52648.06</v>
      </c>
      <c r="D89" s="25">
        <f>C89*0.28</f>
        <v>14741.4568</v>
      </c>
      <c r="E89" s="25">
        <f t="shared" si="2"/>
        <v>37906.6032</v>
      </c>
      <c r="F89" s="24" t="s">
        <v>87</v>
      </c>
      <c r="G89" s="26" t="s">
        <v>88</v>
      </c>
    </row>
    <row r="90" spans="1:7" ht="13.5" thickBot="1">
      <c r="A90" s="15" t="s">
        <v>239</v>
      </c>
      <c r="B90" s="6"/>
      <c r="C90" s="7">
        <f>C89</f>
        <v>52648.06</v>
      </c>
      <c r="D90" s="7">
        <f>D89</f>
        <v>14741.4568</v>
      </c>
      <c r="E90" s="7">
        <f>E89</f>
        <v>37906.6032</v>
      </c>
      <c r="F90" s="6"/>
      <c r="G90" s="16"/>
    </row>
    <row r="91" spans="1:7" ht="12.75">
      <c r="A91" s="11" t="s">
        <v>5</v>
      </c>
      <c r="B91" s="4" t="s">
        <v>6</v>
      </c>
      <c r="C91" s="5">
        <v>8775.27</v>
      </c>
      <c r="D91" s="5">
        <v>2936.8304000000007</v>
      </c>
      <c r="E91" s="5">
        <f t="shared" si="2"/>
        <v>5838.4396</v>
      </c>
      <c r="F91" s="4" t="s">
        <v>90</v>
      </c>
      <c r="G91" s="12" t="s">
        <v>89</v>
      </c>
    </row>
    <row r="92" spans="1:7" ht="13.5" thickBot="1">
      <c r="A92" s="15" t="s">
        <v>240</v>
      </c>
      <c r="B92" s="6"/>
      <c r="C92" s="7">
        <f>SUM(C91:C91)</f>
        <v>8775.27</v>
      </c>
      <c r="D92" s="7">
        <f>SUM(D91:D91)</f>
        <v>2936.8304000000007</v>
      </c>
      <c r="E92" s="7">
        <f>SUM(E91:E91)</f>
        <v>5838.4396</v>
      </c>
      <c r="F92" s="6"/>
      <c r="G92" s="16"/>
    </row>
    <row r="93" spans="1:7" ht="12.75">
      <c r="A93" s="11" t="s">
        <v>5</v>
      </c>
      <c r="B93" s="4" t="s">
        <v>6</v>
      </c>
      <c r="C93" s="5">
        <v>8993.64</v>
      </c>
      <c r="D93" s="5">
        <f>C93*0.28</f>
        <v>2518.2192</v>
      </c>
      <c r="E93" s="5">
        <f t="shared" si="2"/>
        <v>6475.4208</v>
      </c>
      <c r="F93" s="4" t="s">
        <v>92</v>
      </c>
      <c r="G93" s="12" t="s">
        <v>91</v>
      </c>
    </row>
    <row r="94" spans="1:7" ht="13.5" thickBot="1">
      <c r="A94" s="15" t="s">
        <v>241</v>
      </c>
      <c r="B94" s="6"/>
      <c r="C94" s="7">
        <f>C93</f>
        <v>8993.64</v>
      </c>
      <c r="D94" s="7">
        <f>D93</f>
        <v>2518.2192</v>
      </c>
      <c r="E94" s="7">
        <f>E93</f>
        <v>6475.4208</v>
      </c>
      <c r="F94" s="6"/>
      <c r="G94" s="16"/>
    </row>
    <row r="95" spans="1:7" s="27" customFormat="1" ht="12.75">
      <c r="A95" s="23" t="s">
        <v>5</v>
      </c>
      <c r="B95" s="24" t="s">
        <v>6</v>
      </c>
      <c r="C95" s="25">
        <v>41565.45</v>
      </c>
      <c r="D95" s="25">
        <v>16020.998000000001</v>
      </c>
      <c r="E95" s="25">
        <f t="shared" si="2"/>
        <v>25544.451999999997</v>
      </c>
      <c r="F95" s="24" t="s">
        <v>94</v>
      </c>
      <c r="G95" s="26" t="s">
        <v>93</v>
      </c>
    </row>
    <row r="96" spans="1:7" ht="13.5" thickBot="1">
      <c r="A96" s="15" t="s">
        <v>242</v>
      </c>
      <c r="B96" s="6"/>
      <c r="C96" s="7">
        <f>SUM(C95:C95)</f>
        <v>41565.45</v>
      </c>
      <c r="D96" s="7">
        <f>SUM(D95:D95)</f>
        <v>16020.998000000001</v>
      </c>
      <c r="E96" s="7">
        <f>SUM(E95:E95)</f>
        <v>25544.451999999997</v>
      </c>
      <c r="F96" s="6"/>
      <c r="G96" s="16"/>
    </row>
    <row r="97" spans="1:7" s="27" customFormat="1" ht="12.75">
      <c r="A97" s="23" t="s">
        <v>5</v>
      </c>
      <c r="B97" s="24" t="s">
        <v>6</v>
      </c>
      <c r="C97" s="25">
        <v>16961.51</v>
      </c>
      <c r="D97" s="25">
        <f>C97*0.28</f>
        <v>4749.2228</v>
      </c>
      <c r="E97" s="25">
        <f t="shared" si="2"/>
        <v>12212.287199999999</v>
      </c>
      <c r="F97" s="24" t="s">
        <v>96</v>
      </c>
      <c r="G97" s="26" t="s">
        <v>95</v>
      </c>
    </row>
    <row r="98" spans="1:7" ht="13.5" thickBot="1">
      <c r="A98" s="15" t="s">
        <v>243</v>
      </c>
      <c r="B98" s="6"/>
      <c r="C98" s="7">
        <f>C97</f>
        <v>16961.51</v>
      </c>
      <c r="D98" s="7">
        <f>D97</f>
        <v>4749.2228</v>
      </c>
      <c r="E98" s="7">
        <f>E97</f>
        <v>12212.287199999999</v>
      </c>
      <c r="F98" s="6"/>
      <c r="G98" s="16"/>
    </row>
    <row r="99" spans="1:7" ht="12.75">
      <c r="A99" s="13" t="s">
        <v>343</v>
      </c>
      <c r="B99" s="1" t="s">
        <v>6</v>
      </c>
      <c r="C99" s="2">
        <v>14248.3</v>
      </c>
      <c r="D99" s="5">
        <v>6186.065200000001</v>
      </c>
      <c r="E99" s="5">
        <f t="shared" si="2"/>
        <v>8062.234799999998</v>
      </c>
      <c r="F99" s="1" t="s">
        <v>97</v>
      </c>
      <c r="G99" s="14" t="s">
        <v>98</v>
      </c>
    </row>
    <row r="100" spans="1:7" ht="13.5" thickBot="1">
      <c r="A100" s="15" t="s">
        <v>244</v>
      </c>
      <c r="B100" s="6"/>
      <c r="C100" s="7">
        <f>SUM(C99:C99)</f>
        <v>14248.3</v>
      </c>
      <c r="D100" s="7">
        <f>SUM(D99:D99)</f>
        <v>6186.065200000001</v>
      </c>
      <c r="E100" s="7">
        <f>SUM(E99:E99)</f>
        <v>8062.234799999998</v>
      </c>
      <c r="F100" s="6"/>
      <c r="G100" s="16"/>
    </row>
    <row r="101" spans="1:7" s="27" customFormat="1" ht="12.75">
      <c r="A101" s="23" t="s">
        <v>320</v>
      </c>
      <c r="B101" s="24" t="s">
        <v>6</v>
      </c>
      <c r="C101" s="25">
        <v>46099.6</v>
      </c>
      <c r="D101" s="25">
        <v>21656.586000000003</v>
      </c>
      <c r="E101" s="25">
        <f t="shared" si="2"/>
        <v>24443.013999999996</v>
      </c>
      <c r="F101" s="24" t="s">
        <v>99</v>
      </c>
      <c r="G101" s="26" t="s">
        <v>100</v>
      </c>
    </row>
    <row r="102" spans="1:7" ht="13.5" thickBot="1">
      <c r="A102" s="15" t="s">
        <v>245</v>
      </c>
      <c r="B102" s="6"/>
      <c r="C102" s="7">
        <f>SUM(C101:C101)</f>
        <v>46099.6</v>
      </c>
      <c r="D102" s="7">
        <f>SUM(D101:D101)</f>
        <v>21656.586000000003</v>
      </c>
      <c r="E102" s="7">
        <f>SUM(E101:E101)</f>
        <v>24443.013999999996</v>
      </c>
      <c r="F102" s="6"/>
      <c r="G102" s="16"/>
    </row>
    <row r="103" spans="1:7" ht="12.75">
      <c r="A103" s="13" t="s">
        <v>321</v>
      </c>
      <c r="B103" s="1" t="s">
        <v>6</v>
      </c>
      <c r="C103" s="2">
        <v>153237.53</v>
      </c>
      <c r="D103" s="5">
        <v>103434.39120000001</v>
      </c>
      <c r="E103" s="5">
        <f t="shared" si="2"/>
        <v>49803.138799999986</v>
      </c>
      <c r="F103" s="1" t="s">
        <v>101</v>
      </c>
      <c r="G103" s="14" t="s">
        <v>102</v>
      </c>
    </row>
    <row r="104" spans="1:7" ht="13.5" thickBot="1">
      <c r="A104" s="15" t="s">
        <v>246</v>
      </c>
      <c r="B104" s="6"/>
      <c r="C104" s="7">
        <f>SUM(C103:C103)</f>
        <v>153237.53</v>
      </c>
      <c r="D104" s="7">
        <f>SUM(D103:D103)</f>
        <v>103434.39120000001</v>
      </c>
      <c r="E104" s="7">
        <f>SUM(E103:E103)</f>
        <v>49803.138799999986</v>
      </c>
      <c r="F104" s="6"/>
      <c r="G104" s="16"/>
    </row>
    <row r="105" spans="1:7" s="27" customFormat="1" ht="12.75">
      <c r="A105" s="23" t="s">
        <v>5</v>
      </c>
      <c r="B105" s="24" t="s">
        <v>6</v>
      </c>
      <c r="C105" s="25">
        <v>6542.97</v>
      </c>
      <c r="D105" s="25">
        <f>C105*0.28</f>
        <v>1832.0316000000003</v>
      </c>
      <c r="E105" s="25">
        <f t="shared" si="2"/>
        <v>4710.9384</v>
      </c>
      <c r="F105" s="24" t="s">
        <v>104</v>
      </c>
      <c r="G105" s="26" t="s">
        <v>103</v>
      </c>
    </row>
    <row r="106" spans="1:7" ht="13.5" thickBot="1">
      <c r="A106" s="15" t="s">
        <v>247</v>
      </c>
      <c r="B106" s="6"/>
      <c r="C106" s="7">
        <f>C105</f>
        <v>6542.97</v>
      </c>
      <c r="D106" s="7">
        <f>D105</f>
        <v>1832.0316000000003</v>
      </c>
      <c r="E106" s="7">
        <f>E105</f>
        <v>4710.9384</v>
      </c>
      <c r="F106" s="6"/>
      <c r="G106" s="16"/>
    </row>
    <row r="107" spans="1:7" ht="12.75">
      <c r="A107" s="13" t="s">
        <v>322</v>
      </c>
      <c r="B107" s="1" t="s">
        <v>6</v>
      </c>
      <c r="C107" s="2">
        <v>25948.09</v>
      </c>
      <c r="D107" s="5">
        <v>11095.42</v>
      </c>
      <c r="E107" s="5">
        <f t="shared" si="2"/>
        <v>14852.67</v>
      </c>
      <c r="F107" s="1" t="s">
        <v>105</v>
      </c>
      <c r="G107" s="14" t="s">
        <v>106</v>
      </c>
    </row>
    <row r="108" spans="1:7" ht="13.5" thickBot="1">
      <c r="A108" s="15" t="s">
        <v>248</v>
      </c>
      <c r="B108" s="6"/>
      <c r="C108" s="7">
        <f>SUM(C107:C107)</f>
        <v>25948.09</v>
      </c>
      <c r="D108" s="7">
        <f>SUM(D107:D107)</f>
        <v>11095.42</v>
      </c>
      <c r="E108" s="7">
        <f>SUM(E107:E107)</f>
        <v>14852.67</v>
      </c>
      <c r="F108" s="6"/>
      <c r="G108" s="16"/>
    </row>
    <row r="109" spans="1:7" s="27" customFormat="1" ht="12.75">
      <c r="A109" s="23" t="s">
        <v>5</v>
      </c>
      <c r="B109" s="24" t="s">
        <v>6</v>
      </c>
      <c r="C109" s="25">
        <v>19677.3</v>
      </c>
      <c r="D109" s="25">
        <v>5480.41</v>
      </c>
      <c r="E109" s="25">
        <f t="shared" si="2"/>
        <v>14196.89</v>
      </c>
      <c r="F109" s="24" t="s">
        <v>107</v>
      </c>
      <c r="G109" s="26" t="s">
        <v>108</v>
      </c>
    </row>
    <row r="110" spans="1:7" ht="13.5" thickBot="1">
      <c r="A110" s="15" t="s">
        <v>249</v>
      </c>
      <c r="B110" s="6"/>
      <c r="C110" s="7">
        <f>C109</f>
        <v>19677.3</v>
      </c>
      <c r="D110" s="7">
        <f>D109</f>
        <v>5480.41</v>
      </c>
      <c r="E110" s="7">
        <f>E109</f>
        <v>14196.89</v>
      </c>
      <c r="F110" s="6"/>
      <c r="G110" s="16"/>
    </row>
    <row r="111" spans="1:7" s="27" customFormat="1" ht="12.75">
      <c r="A111" s="23" t="s">
        <v>5</v>
      </c>
      <c r="B111" s="24" t="s">
        <v>6</v>
      </c>
      <c r="C111" s="25">
        <v>11992.6</v>
      </c>
      <c r="D111" s="25">
        <f>C111*0.28</f>
        <v>3357.9280000000003</v>
      </c>
      <c r="E111" s="25">
        <f t="shared" si="2"/>
        <v>8634.672</v>
      </c>
      <c r="F111" s="24" t="s">
        <v>109</v>
      </c>
      <c r="G111" s="26" t="s">
        <v>110</v>
      </c>
    </row>
    <row r="112" spans="1:7" ht="13.5" thickBot="1">
      <c r="A112" s="15" t="s">
        <v>250</v>
      </c>
      <c r="B112" s="6"/>
      <c r="C112" s="7">
        <f>C111</f>
        <v>11992.6</v>
      </c>
      <c r="D112" s="7">
        <f>D111</f>
        <v>3357.9280000000003</v>
      </c>
      <c r="E112" s="7">
        <f>E111</f>
        <v>8634.672</v>
      </c>
      <c r="F112" s="6"/>
      <c r="G112" s="16"/>
    </row>
    <row r="113" spans="1:7" s="31" customFormat="1" ht="12.75">
      <c r="A113" s="28" t="s">
        <v>5</v>
      </c>
      <c r="B113" s="29" t="s">
        <v>6</v>
      </c>
      <c r="C113" s="5">
        <v>1862.93</v>
      </c>
      <c r="D113" s="5">
        <f>C113*0.28</f>
        <v>521.6204</v>
      </c>
      <c r="E113" s="5">
        <f t="shared" si="2"/>
        <v>1341.3096</v>
      </c>
      <c r="F113" s="29" t="s">
        <v>111</v>
      </c>
      <c r="G113" s="30" t="s">
        <v>112</v>
      </c>
    </row>
    <row r="114" spans="1:7" ht="13.5" thickBot="1">
      <c r="A114" s="15" t="s">
        <v>251</v>
      </c>
      <c r="B114" s="6"/>
      <c r="C114" s="7">
        <f>C113</f>
        <v>1862.93</v>
      </c>
      <c r="D114" s="7">
        <f>D113</f>
        <v>521.6204</v>
      </c>
      <c r="E114" s="7">
        <f>E113</f>
        <v>1341.3096</v>
      </c>
      <c r="F114" s="6"/>
      <c r="G114" s="16"/>
    </row>
    <row r="115" spans="1:7" s="27" customFormat="1" ht="12.75">
      <c r="A115" s="23" t="s">
        <v>5</v>
      </c>
      <c r="B115" s="24" t="s">
        <v>6</v>
      </c>
      <c r="C115" s="25">
        <v>30258.83</v>
      </c>
      <c r="D115" s="25">
        <f>C115*0.28</f>
        <v>8472.4724</v>
      </c>
      <c r="E115" s="25">
        <f t="shared" si="2"/>
        <v>21786.357600000003</v>
      </c>
      <c r="F115" s="24" t="s">
        <v>114</v>
      </c>
      <c r="G115" s="26" t="s">
        <v>113</v>
      </c>
    </row>
    <row r="116" spans="1:7" ht="13.5" thickBot="1">
      <c r="A116" s="15" t="s">
        <v>252</v>
      </c>
      <c r="B116" s="6"/>
      <c r="C116" s="7">
        <f>C115</f>
        <v>30258.83</v>
      </c>
      <c r="D116" s="7">
        <f>D115</f>
        <v>8472.4724</v>
      </c>
      <c r="E116" s="7">
        <f>E115</f>
        <v>21786.357600000003</v>
      </c>
      <c r="F116" s="6"/>
      <c r="G116" s="16"/>
    </row>
    <row r="117" spans="1:7" s="27" customFormat="1" ht="12.75">
      <c r="A117" s="23" t="s">
        <v>5</v>
      </c>
      <c r="B117" s="24" t="s">
        <v>6</v>
      </c>
      <c r="C117" s="25">
        <v>40066.52</v>
      </c>
      <c r="D117" s="25">
        <f>C117*0.28</f>
        <v>11218.6256</v>
      </c>
      <c r="E117" s="25">
        <f t="shared" si="2"/>
        <v>28847.894399999997</v>
      </c>
      <c r="F117" s="24" t="s">
        <v>116</v>
      </c>
      <c r="G117" s="26" t="s">
        <v>115</v>
      </c>
    </row>
    <row r="118" spans="1:7" ht="13.5" thickBot="1">
      <c r="A118" s="15" t="s">
        <v>253</v>
      </c>
      <c r="B118" s="6"/>
      <c r="C118" s="7">
        <f>C117</f>
        <v>40066.52</v>
      </c>
      <c r="D118" s="7">
        <f>D117</f>
        <v>11218.6256</v>
      </c>
      <c r="E118" s="7">
        <f>E117</f>
        <v>28847.894399999997</v>
      </c>
      <c r="F118" s="6"/>
      <c r="G118" s="16"/>
    </row>
    <row r="119" spans="1:7" s="27" customFormat="1" ht="12.75">
      <c r="A119" s="23" t="s">
        <v>5</v>
      </c>
      <c r="B119" s="24" t="s">
        <v>6</v>
      </c>
      <c r="C119" s="25">
        <v>17827.77</v>
      </c>
      <c r="D119" s="25">
        <f>C119*0.28</f>
        <v>4991.775600000001</v>
      </c>
      <c r="E119" s="25">
        <f t="shared" si="2"/>
        <v>12835.9944</v>
      </c>
      <c r="F119" s="24" t="s">
        <v>117</v>
      </c>
      <c r="G119" s="26" t="s">
        <v>118</v>
      </c>
    </row>
    <row r="120" spans="1:7" ht="13.5" thickBot="1">
      <c r="A120" s="15" t="s">
        <v>254</v>
      </c>
      <c r="B120" s="6"/>
      <c r="C120" s="7">
        <f>C119</f>
        <v>17827.77</v>
      </c>
      <c r="D120" s="7">
        <f>D119</f>
        <v>4991.775600000001</v>
      </c>
      <c r="E120" s="7">
        <f>E119</f>
        <v>12835.9944</v>
      </c>
      <c r="F120" s="6"/>
      <c r="G120" s="16"/>
    </row>
    <row r="121" spans="1:7" ht="12.75">
      <c r="A121" s="13" t="s">
        <v>323</v>
      </c>
      <c r="B121" s="1" t="s">
        <v>6</v>
      </c>
      <c r="C121" s="2">
        <v>29127.15</v>
      </c>
      <c r="D121" s="5">
        <v>21084.862399999998</v>
      </c>
      <c r="E121" s="5">
        <f t="shared" si="2"/>
        <v>8042.287600000003</v>
      </c>
      <c r="F121" s="1" t="s">
        <v>119</v>
      </c>
      <c r="G121" s="14" t="s">
        <v>120</v>
      </c>
    </row>
    <row r="122" spans="1:7" ht="13.5" thickBot="1">
      <c r="A122" s="15" t="s">
        <v>255</v>
      </c>
      <c r="B122" s="6"/>
      <c r="C122" s="7">
        <f>SUM(C121:C121)</f>
        <v>29127.15</v>
      </c>
      <c r="D122" s="7">
        <f>SUM(D121:D121)</f>
        <v>21084.862399999998</v>
      </c>
      <c r="E122" s="7">
        <f>SUM(E121:E121)</f>
        <v>8042.287600000003</v>
      </c>
      <c r="F122" s="6"/>
      <c r="G122" s="16"/>
    </row>
    <row r="123" spans="1:7" ht="12.75">
      <c r="A123" s="11" t="s">
        <v>5</v>
      </c>
      <c r="B123" s="4" t="s">
        <v>6</v>
      </c>
      <c r="C123" s="5">
        <v>5428.42</v>
      </c>
      <c r="D123" s="5">
        <f>C123*0.28</f>
        <v>1519.9576000000002</v>
      </c>
      <c r="E123" s="5">
        <f aca="true" t="shared" si="3" ref="E123:E158">C123-D123</f>
        <v>3908.4624</v>
      </c>
      <c r="F123" s="4" t="s">
        <v>121</v>
      </c>
      <c r="G123" s="12" t="s">
        <v>122</v>
      </c>
    </row>
    <row r="124" spans="1:7" ht="13.5" thickBot="1">
      <c r="A124" s="15" t="s">
        <v>256</v>
      </c>
      <c r="B124" s="6"/>
      <c r="C124" s="7">
        <f>C123</f>
        <v>5428.42</v>
      </c>
      <c r="D124" s="7">
        <f>D123</f>
        <v>1519.9576000000002</v>
      </c>
      <c r="E124" s="7">
        <f>E123</f>
        <v>3908.4624</v>
      </c>
      <c r="F124" s="6"/>
      <c r="G124" s="16"/>
    </row>
    <row r="125" spans="1:7" ht="12.75">
      <c r="A125" s="11" t="s">
        <v>5</v>
      </c>
      <c r="B125" s="4" t="s">
        <v>6</v>
      </c>
      <c r="C125" s="5">
        <v>10563.09</v>
      </c>
      <c r="D125" s="5">
        <f>C125*0.28</f>
        <v>2957.6652000000004</v>
      </c>
      <c r="E125" s="5">
        <f t="shared" si="3"/>
        <v>7605.4248</v>
      </c>
      <c r="F125" s="4" t="s">
        <v>124</v>
      </c>
      <c r="G125" s="12" t="s">
        <v>123</v>
      </c>
    </row>
    <row r="126" spans="1:7" ht="13.5" thickBot="1">
      <c r="A126" s="15" t="s">
        <v>257</v>
      </c>
      <c r="B126" s="6"/>
      <c r="C126" s="7">
        <f>C125</f>
        <v>10563.09</v>
      </c>
      <c r="D126" s="7">
        <f>D125</f>
        <v>2957.6652000000004</v>
      </c>
      <c r="E126" s="7">
        <f>E125</f>
        <v>7605.4248</v>
      </c>
      <c r="F126" s="6"/>
      <c r="G126" s="16"/>
    </row>
    <row r="127" spans="1:7" ht="12.75">
      <c r="A127" s="13" t="s">
        <v>324</v>
      </c>
      <c r="B127" s="1" t="s">
        <v>6</v>
      </c>
      <c r="C127" s="2">
        <v>119003.63</v>
      </c>
      <c r="D127" s="5">
        <v>84135.71040000001</v>
      </c>
      <c r="E127" s="5">
        <f t="shared" si="3"/>
        <v>34867.919599999994</v>
      </c>
      <c r="F127" s="1" t="s">
        <v>125</v>
      </c>
      <c r="G127" s="14" t="s">
        <v>126</v>
      </c>
    </row>
    <row r="128" spans="1:7" ht="13.5" thickBot="1">
      <c r="A128" s="15" t="s">
        <v>258</v>
      </c>
      <c r="B128" s="6"/>
      <c r="C128" s="7">
        <f>SUM(C127:C127)</f>
        <v>119003.63</v>
      </c>
      <c r="D128" s="7">
        <f>SUM(D127:D127)</f>
        <v>84135.71040000001</v>
      </c>
      <c r="E128" s="7">
        <f>SUM(E127:E127)</f>
        <v>34867.919599999994</v>
      </c>
      <c r="F128" s="6"/>
      <c r="G128" s="16"/>
    </row>
    <row r="129" spans="1:7" ht="12.75">
      <c r="A129" s="11" t="s">
        <v>5</v>
      </c>
      <c r="B129" s="4" t="s">
        <v>6</v>
      </c>
      <c r="C129" s="5">
        <v>85649.49</v>
      </c>
      <c r="D129" s="5">
        <f>C129*0.28</f>
        <v>23981.857200000002</v>
      </c>
      <c r="E129" s="5">
        <f t="shared" si="3"/>
        <v>61667.63280000001</v>
      </c>
      <c r="F129" s="4" t="s">
        <v>128</v>
      </c>
      <c r="G129" s="12" t="s">
        <v>127</v>
      </c>
    </row>
    <row r="130" spans="1:7" ht="13.5" thickBot="1">
      <c r="A130" s="15" t="s">
        <v>259</v>
      </c>
      <c r="B130" s="6"/>
      <c r="C130" s="7">
        <f>C129</f>
        <v>85649.49</v>
      </c>
      <c r="D130" s="7">
        <f>D129</f>
        <v>23981.857200000002</v>
      </c>
      <c r="E130" s="7">
        <f>E129</f>
        <v>61667.63280000001</v>
      </c>
      <c r="F130" s="6"/>
      <c r="G130" s="16"/>
    </row>
    <row r="131" spans="1:7" ht="12.75">
      <c r="A131" s="11" t="s">
        <v>325</v>
      </c>
      <c r="B131" s="4" t="s">
        <v>6</v>
      </c>
      <c r="C131" s="5">
        <v>23374.8</v>
      </c>
      <c r="D131" s="5">
        <v>9289.0056</v>
      </c>
      <c r="E131" s="5">
        <f t="shared" si="3"/>
        <v>14085.794399999999</v>
      </c>
      <c r="F131" s="4" t="s">
        <v>129</v>
      </c>
      <c r="G131" s="12" t="s">
        <v>130</v>
      </c>
    </row>
    <row r="132" spans="1:7" ht="13.5" thickBot="1">
      <c r="A132" s="15" t="s">
        <v>260</v>
      </c>
      <c r="B132" s="6"/>
      <c r="C132" s="7">
        <f>SUM(C131:C131)</f>
        <v>23374.8</v>
      </c>
      <c r="D132" s="7">
        <f>SUM(D131:D131)</f>
        <v>9289.0056</v>
      </c>
      <c r="E132" s="7">
        <f>SUM(E131:E131)</f>
        <v>14085.794399999999</v>
      </c>
      <c r="F132" s="6"/>
      <c r="G132" s="16"/>
    </row>
    <row r="133" spans="1:7" ht="12.75">
      <c r="A133" s="11" t="s">
        <v>326</v>
      </c>
      <c r="B133" s="4" t="s">
        <v>6</v>
      </c>
      <c r="C133" s="5">
        <v>15301.79</v>
      </c>
      <c r="D133" s="5">
        <v>7287.366800000002</v>
      </c>
      <c r="E133" s="5">
        <f t="shared" si="3"/>
        <v>8014.423199999999</v>
      </c>
      <c r="F133" s="4" t="s">
        <v>131</v>
      </c>
      <c r="G133" s="12" t="s">
        <v>132</v>
      </c>
    </row>
    <row r="134" spans="1:7" ht="13.5" thickBot="1">
      <c r="A134" s="15" t="s">
        <v>261</v>
      </c>
      <c r="B134" s="6"/>
      <c r="C134" s="7">
        <f>SUM(C133:C133)</f>
        <v>15301.79</v>
      </c>
      <c r="D134" s="7">
        <f>SUM(D133:D133)</f>
        <v>7287.366800000002</v>
      </c>
      <c r="E134" s="7">
        <f>SUM(E133:E133)</f>
        <v>8014.423199999999</v>
      </c>
      <c r="F134" s="6"/>
      <c r="G134" s="16"/>
    </row>
    <row r="135" spans="1:7" ht="12.75">
      <c r="A135" s="11" t="s">
        <v>5</v>
      </c>
      <c r="B135" s="4" t="s">
        <v>6</v>
      </c>
      <c r="C135" s="5">
        <v>23587.65</v>
      </c>
      <c r="D135" s="5">
        <f>C135*0.28</f>
        <v>6604.542000000001</v>
      </c>
      <c r="E135" s="5">
        <f t="shared" si="3"/>
        <v>16983.108</v>
      </c>
      <c r="F135" s="4" t="s">
        <v>134</v>
      </c>
      <c r="G135" s="12" t="s">
        <v>133</v>
      </c>
    </row>
    <row r="136" spans="1:7" ht="13.5" thickBot="1">
      <c r="A136" s="15" t="s">
        <v>262</v>
      </c>
      <c r="B136" s="6"/>
      <c r="C136" s="7">
        <f>C135</f>
        <v>23587.65</v>
      </c>
      <c r="D136" s="7">
        <f>D135</f>
        <v>6604.542000000001</v>
      </c>
      <c r="E136" s="7">
        <f>E135</f>
        <v>16983.108</v>
      </c>
      <c r="F136" s="6"/>
      <c r="G136" s="16"/>
    </row>
    <row r="137" spans="1:7" ht="12.75">
      <c r="A137" s="11" t="s">
        <v>5</v>
      </c>
      <c r="B137" s="4" t="s">
        <v>6</v>
      </c>
      <c r="C137" s="5">
        <v>1098.88</v>
      </c>
      <c r="D137" s="5">
        <f>C137*0.28</f>
        <v>307.68640000000005</v>
      </c>
      <c r="E137" s="5">
        <f t="shared" si="3"/>
        <v>791.1936000000001</v>
      </c>
      <c r="F137" s="4" t="s">
        <v>136</v>
      </c>
      <c r="G137" s="12" t="s">
        <v>135</v>
      </c>
    </row>
    <row r="138" spans="1:7" ht="13.5" thickBot="1">
      <c r="A138" s="15" t="s">
        <v>263</v>
      </c>
      <c r="B138" s="6"/>
      <c r="C138" s="7">
        <f>C137</f>
        <v>1098.88</v>
      </c>
      <c r="D138" s="7">
        <f>D137</f>
        <v>307.68640000000005</v>
      </c>
      <c r="E138" s="7">
        <f>E137</f>
        <v>791.1936000000001</v>
      </c>
      <c r="F138" s="6"/>
      <c r="G138" s="16"/>
    </row>
    <row r="139" spans="1:7" ht="12.75">
      <c r="A139" s="13" t="s">
        <v>342</v>
      </c>
      <c r="B139" s="1" t="s">
        <v>6</v>
      </c>
      <c r="C139" s="2">
        <v>5574.96</v>
      </c>
      <c r="D139" s="5">
        <v>3371.606</v>
      </c>
      <c r="E139" s="5">
        <f t="shared" si="3"/>
        <v>2203.354</v>
      </c>
      <c r="F139" s="1" t="s">
        <v>137</v>
      </c>
      <c r="G139" s="14" t="s">
        <v>138</v>
      </c>
    </row>
    <row r="140" spans="1:7" ht="13.5" thickBot="1">
      <c r="A140" s="15" t="s">
        <v>264</v>
      </c>
      <c r="B140" s="6"/>
      <c r="C140" s="7">
        <f>SUM(C139:C139)</f>
        <v>5574.96</v>
      </c>
      <c r="D140" s="7">
        <f>SUM(D139:D139)</f>
        <v>3371.606</v>
      </c>
      <c r="E140" s="7">
        <f>SUM(E139:E139)</f>
        <v>2203.354</v>
      </c>
      <c r="F140" s="6"/>
      <c r="G140" s="16"/>
    </row>
    <row r="141" spans="1:7" ht="12.75">
      <c r="A141" s="13" t="s">
        <v>327</v>
      </c>
      <c r="B141" s="1" t="s">
        <v>6</v>
      </c>
      <c r="C141" s="2">
        <v>136182.67</v>
      </c>
      <c r="D141" s="5">
        <v>77415.81</v>
      </c>
      <c r="E141" s="5">
        <f t="shared" si="3"/>
        <v>58766.860000000015</v>
      </c>
      <c r="F141" s="1" t="s">
        <v>140</v>
      </c>
      <c r="G141" s="14" t="s">
        <v>139</v>
      </c>
    </row>
    <row r="142" spans="1:7" ht="12.75">
      <c r="A142" s="13" t="s">
        <v>328</v>
      </c>
      <c r="B142" s="1" t="s">
        <v>6</v>
      </c>
      <c r="C142" s="2">
        <v>158881.79</v>
      </c>
      <c r="D142" s="5">
        <v>158881.79</v>
      </c>
      <c r="E142" s="5">
        <f t="shared" si="3"/>
        <v>0</v>
      </c>
      <c r="F142" s="1" t="s">
        <v>140</v>
      </c>
      <c r="G142" s="14" t="s">
        <v>139</v>
      </c>
    </row>
    <row r="143" spans="1:7" ht="13.5" thickBot="1">
      <c r="A143" s="15" t="s">
        <v>265</v>
      </c>
      <c r="B143" s="6"/>
      <c r="C143" s="7">
        <f>SUM(C141:C142)</f>
        <v>295064.46</v>
      </c>
      <c r="D143" s="7">
        <f>SUM(D141:D142)</f>
        <v>236297.6</v>
      </c>
      <c r="E143" s="7">
        <f>SUM(E141:E142)</f>
        <v>58766.860000000015</v>
      </c>
      <c r="F143" s="6"/>
      <c r="G143" s="16"/>
    </row>
    <row r="144" spans="1:7" ht="12.75">
      <c r="A144" s="11" t="s">
        <v>5</v>
      </c>
      <c r="B144" s="4" t="s">
        <v>6</v>
      </c>
      <c r="C144" s="5">
        <v>10554.86</v>
      </c>
      <c r="D144" s="5">
        <v>2946.04</v>
      </c>
      <c r="E144" s="5">
        <f t="shared" si="3"/>
        <v>7608.820000000001</v>
      </c>
      <c r="F144" s="4" t="s">
        <v>141</v>
      </c>
      <c r="G144" s="12" t="s">
        <v>142</v>
      </c>
    </row>
    <row r="145" spans="1:7" ht="13.5" thickBot="1">
      <c r="A145" s="15" t="s">
        <v>266</v>
      </c>
      <c r="B145" s="6"/>
      <c r="C145" s="7">
        <f>C144</f>
        <v>10554.86</v>
      </c>
      <c r="D145" s="7">
        <f>D144</f>
        <v>2946.04</v>
      </c>
      <c r="E145" s="7">
        <f>E144</f>
        <v>7608.820000000001</v>
      </c>
      <c r="F145" s="6"/>
      <c r="G145" s="16"/>
    </row>
    <row r="146" spans="1:7" ht="12.75">
      <c r="A146" s="11" t="s">
        <v>329</v>
      </c>
      <c r="B146" s="4" t="s">
        <v>6</v>
      </c>
      <c r="C146" s="5">
        <v>12131.02</v>
      </c>
      <c r="D146" s="5">
        <v>5526.088400000001</v>
      </c>
      <c r="E146" s="5">
        <f t="shared" si="3"/>
        <v>6604.9316</v>
      </c>
      <c r="F146" s="4" t="s">
        <v>143</v>
      </c>
      <c r="G146" s="12" t="s">
        <v>144</v>
      </c>
    </row>
    <row r="147" spans="1:7" ht="13.5" thickBot="1">
      <c r="A147" s="15" t="s">
        <v>267</v>
      </c>
      <c r="B147" s="6"/>
      <c r="C147" s="7">
        <f>SUM(C146:C146)</f>
        <v>12131.02</v>
      </c>
      <c r="D147" s="7">
        <f>SUM(D146:D146)</f>
        <v>5526.088400000001</v>
      </c>
      <c r="E147" s="7">
        <f>SUM(E146:E146)</f>
        <v>6604.9316</v>
      </c>
      <c r="F147" s="6"/>
      <c r="G147" s="16"/>
    </row>
    <row r="148" spans="1:7" ht="12.75">
      <c r="A148" s="11" t="s">
        <v>5</v>
      </c>
      <c r="B148" s="4" t="s">
        <v>6</v>
      </c>
      <c r="C148" s="5">
        <v>9242.32</v>
      </c>
      <c r="D148" s="5">
        <f>C148*0.28</f>
        <v>2587.8496</v>
      </c>
      <c r="E148" s="5">
        <f t="shared" si="3"/>
        <v>6654.4704</v>
      </c>
      <c r="F148" s="4" t="s">
        <v>145</v>
      </c>
      <c r="G148" s="12" t="s">
        <v>146</v>
      </c>
    </row>
    <row r="149" spans="1:7" ht="13.5" thickBot="1">
      <c r="A149" s="15" t="s">
        <v>268</v>
      </c>
      <c r="B149" s="6"/>
      <c r="C149" s="7">
        <f>C148</f>
        <v>9242.32</v>
      </c>
      <c r="D149" s="7">
        <f>D148</f>
        <v>2587.8496</v>
      </c>
      <c r="E149" s="7">
        <f>E148</f>
        <v>6654.4704</v>
      </c>
      <c r="F149" s="6"/>
      <c r="G149" s="16"/>
    </row>
    <row r="150" spans="1:7" ht="12.75">
      <c r="A150" s="11" t="s">
        <v>5</v>
      </c>
      <c r="B150" s="4" t="s">
        <v>6</v>
      </c>
      <c r="C150" s="5">
        <v>81291.46</v>
      </c>
      <c r="D150" s="5">
        <f>C150*0.28</f>
        <v>22761.608800000005</v>
      </c>
      <c r="E150" s="5">
        <f t="shared" si="3"/>
        <v>58529.851200000005</v>
      </c>
      <c r="F150" s="4" t="s">
        <v>147</v>
      </c>
      <c r="G150" s="12" t="s">
        <v>148</v>
      </c>
    </row>
    <row r="151" spans="1:7" ht="13.5" thickBot="1">
      <c r="A151" s="15" t="s">
        <v>269</v>
      </c>
      <c r="B151" s="6"/>
      <c r="C151" s="7">
        <f>C150</f>
        <v>81291.46</v>
      </c>
      <c r="D151" s="7">
        <f>D150</f>
        <v>22761.608800000005</v>
      </c>
      <c r="E151" s="7">
        <f>E150</f>
        <v>58529.851200000005</v>
      </c>
      <c r="F151" s="6"/>
      <c r="G151" s="16"/>
    </row>
    <row r="152" spans="1:7" s="27" customFormat="1" ht="12.75">
      <c r="A152" s="32" t="s">
        <v>330</v>
      </c>
      <c r="B152" s="33" t="s">
        <v>6</v>
      </c>
      <c r="C152" s="34">
        <v>102431.29</v>
      </c>
      <c r="D152" s="25">
        <v>53255.4344</v>
      </c>
      <c r="E152" s="25">
        <f t="shared" si="3"/>
        <v>49175.855599999995</v>
      </c>
      <c r="F152" s="33" t="s">
        <v>150</v>
      </c>
      <c r="G152" s="35" t="s">
        <v>149</v>
      </c>
    </row>
    <row r="153" spans="1:7" ht="13.5" thickBot="1">
      <c r="A153" s="15" t="s">
        <v>270</v>
      </c>
      <c r="B153" s="6"/>
      <c r="C153" s="7">
        <f>SUM(C152:C152)</f>
        <v>102431.29</v>
      </c>
      <c r="D153" s="7">
        <f>SUM(D152:D152)</f>
        <v>53255.4344</v>
      </c>
      <c r="E153" s="7">
        <f>SUM(E152:E152)</f>
        <v>49175.855599999995</v>
      </c>
      <c r="F153" s="6"/>
      <c r="G153" s="16"/>
    </row>
    <row r="154" spans="1:7" s="27" customFormat="1" ht="12.75">
      <c r="A154" s="23" t="s">
        <v>5</v>
      </c>
      <c r="B154" s="24" t="s">
        <v>6</v>
      </c>
      <c r="C154" s="25">
        <v>2155.23</v>
      </c>
      <c r="D154" s="25">
        <f>C154*0.28</f>
        <v>603.4644000000001</v>
      </c>
      <c r="E154" s="25">
        <f t="shared" si="3"/>
        <v>1551.7656</v>
      </c>
      <c r="F154" s="24" t="s">
        <v>151</v>
      </c>
      <c r="G154" s="26" t="s">
        <v>152</v>
      </c>
    </row>
    <row r="155" spans="1:7" ht="13.5" thickBot="1">
      <c r="A155" s="15" t="s">
        <v>271</v>
      </c>
      <c r="B155" s="6"/>
      <c r="C155" s="7">
        <f>C154</f>
        <v>2155.23</v>
      </c>
      <c r="D155" s="7">
        <f>D154</f>
        <v>603.4644000000001</v>
      </c>
      <c r="E155" s="7">
        <f>E154</f>
        <v>1551.7656</v>
      </c>
      <c r="F155" s="6"/>
      <c r="G155" s="16"/>
    </row>
    <row r="156" spans="1:7" ht="12.75">
      <c r="A156" s="13" t="s">
        <v>331</v>
      </c>
      <c r="B156" s="1" t="s">
        <v>6</v>
      </c>
      <c r="C156" s="2">
        <v>47319.13</v>
      </c>
      <c r="D156" s="5">
        <v>14529.51</v>
      </c>
      <c r="E156" s="5">
        <f t="shared" si="3"/>
        <v>32789.619999999995</v>
      </c>
      <c r="F156" s="1" t="s">
        <v>153</v>
      </c>
      <c r="G156" s="14" t="s">
        <v>154</v>
      </c>
    </row>
    <row r="157" spans="1:7" ht="13.5" thickBot="1">
      <c r="A157" s="15" t="s">
        <v>272</v>
      </c>
      <c r="B157" s="6"/>
      <c r="C157" s="7">
        <f>SUM(C156:C156)</f>
        <v>47319.13</v>
      </c>
      <c r="D157" s="7">
        <f>SUM(D156:D156)</f>
        <v>14529.51</v>
      </c>
      <c r="E157" s="7">
        <f>SUM(E156:E156)</f>
        <v>32789.619999999995</v>
      </c>
      <c r="F157" s="6"/>
      <c r="G157" s="16"/>
    </row>
    <row r="158" spans="1:7" ht="12.75">
      <c r="A158" s="13" t="s">
        <v>332</v>
      </c>
      <c r="B158" s="1" t="s">
        <v>6</v>
      </c>
      <c r="C158" s="2">
        <v>27442.34</v>
      </c>
      <c r="D158" s="5">
        <v>13859.15</v>
      </c>
      <c r="E158" s="5">
        <f t="shared" si="3"/>
        <v>13583.19</v>
      </c>
      <c r="F158" s="1" t="s">
        <v>155</v>
      </c>
      <c r="G158" s="14" t="s">
        <v>156</v>
      </c>
    </row>
    <row r="159" spans="1:7" ht="13.5" thickBot="1">
      <c r="A159" s="15" t="s">
        <v>273</v>
      </c>
      <c r="B159" s="6"/>
      <c r="C159" s="7">
        <f>SUM(C158:C158)</f>
        <v>27442.34</v>
      </c>
      <c r="D159" s="7">
        <f>SUM(D158:D158)</f>
        <v>13859.15</v>
      </c>
      <c r="E159" s="7">
        <f>SUM(E158:E158)</f>
        <v>13583.19</v>
      </c>
      <c r="F159" s="6"/>
      <c r="G159" s="16"/>
    </row>
    <row r="160" spans="1:7" s="27" customFormat="1" ht="12.75">
      <c r="A160" s="32" t="s">
        <v>333</v>
      </c>
      <c r="B160" s="33" t="s">
        <v>6</v>
      </c>
      <c r="C160" s="34">
        <v>70297.54</v>
      </c>
      <c r="D160" s="25">
        <v>70297.54</v>
      </c>
      <c r="E160" s="25">
        <f aca="true" t="shared" si="4" ref="E160:E195">C160-D160</f>
        <v>0</v>
      </c>
      <c r="F160" s="33" t="s">
        <v>157</v>
      </c>
      <c r="G160" s="35" t="s">
        <v>158</v>
      </c>
    </row>
    <row r="161" spans="1:7" s="27" customFormat="1" ht="12.75">
      <c r="A161" s="13" t="s">
        <v>334</v>
      </c>
      <c r="B161" s="1" t="s">
        <v>6</v>
      </c>
      <c r="C161" s="40">
        <v>54687.14</v>
      </c>
      <c r="D161" s="41">
        <v>31786.9</v>
      </c>
      <c r="E161" s="25">
        <f t="shared" si="4"/>
        <v>22900.239999999998</v>
      </c>
      <c r="F161" s="33" t="s">
        <v>157</v>
      </c>
      <c r="G161" s="35" t="s">
        <v>158</v>
      </c>
    </row>
    <row r="162" spans="1:7" ht="13.5" thickBot="1">
      <c r="A162" s="15" t="s">
        <v>274</v>
      </c>
      <c r="B162" s="6"/>
      <c r="C162" s="7">
        <f>SUM(C160:C161)</f>
        <v>124984.68</v>
      </c>
      <c r="D162" s="7">
        <f>SUM(D160:D161)</f>
        <v>102084.44</v>
      </c>
      <c r="E162" s="7">
        <f>SUM(E160:E161)</f>
        <v>22900.239999999998</v>
      </c>
      <c r="F162" s="6"/>
      <c r="G162" s="16"/>
    </row>
    <row r="163" spans="1:7" s="27" customFormat="1" ht="12.75">
      <c r="A163" s="23" t="s">
        <v>5</v>
      </c>
      <c r="B163" s="24" t="s">
        <v>6</v>
      </c>
      <c r="C163" s="25">
        <v>4762.66</v>
      </c>
      <c r="D163" s="25">
        <f>C163*0.28</f>
        <v>1333.5448000000001</v>
      </c>
      <c r="E163" s="25">
        <f t="shared" si="4"/>
        <v>3429.1151999999997</v>
      </c>
      <c r="F163" s="24" t="s">
        <v>159</v>
      </c>
      <c r="G163" s="26" t="s">
        <v>160</v>
      </c>
    </row>
    <row r="164" spans="1:7" ht="13.5" thickBot="1">
      <c r="A164" s="15" t="s">
        <v>275</v>
      </c>
      <c r="B164" s="6"/>
      <c r="C164" s="7">
        <f>C163</f>
        <v>4762.66</v>
      </c>
      <c r="D164" s="7">
        <f>D163</f>
        <v>1333.5448000000001</v>
      </c>
      <c r="E164" s="7">
        <f>E163</f>
        <v>3429.1151999999997</v>
      </c>
      <c r="F164" s="6"/>
      <c r="G164" s="16"/>
    </row>
    <row r="165" spans="1:7" s="27" customFormat="1" ht="12.75">
      <c r="A165" s="23" t="s">
        <v>5</v>
      </c>
      <c r="B165" s="24" t="s">
        <v>6</v>
      </c>
      <c r="C165" s="25">
        <v>14230.9</v>
      </c>
      <c r="D165" s="25">
        <f>C165*0.28</f>
        <v>3984.6520000000005</v>
      </c>
      <c r="E165" s="25">
        <f t="shared" si="4"/>
        <v>10246.248</v>
      </c>
      <c r="F165" s="24" t="s">
        <v>161</v>
      </c>
      <c r="G165" s="26" t="s">
        <v>162</v>
      </c>
    </row>
    <row r="166" spans="1:7" ht="13.5" thickBot="1">
      <c r="A166" s="15" t="s">
        <v>276</v>
      </c>
      <c r="B166" s="6"/>
      <c r="C166" s="7">
        <f>C165</f>
        <v>14230.9</v>
      </c>
      <c r="D166" s="7">
        <f>D165</f>
        <v>3984.6520000000005</v>
      </c>
      <c r="E166" s="7">
        <f>E165</f>
        <v>10246.248</v>
      </c>
      <c r="F166" s="6"/>
      <c r="G166" s="16"/>
    </row>
    <row r="167" spans="1:7" ht="12.75">
      <c r="A167" s="11" t="s">
        <v>5</v>
      </c>
      <c r="B167" s="4" t="s">
        <v>6</v>
      </c>
      <c r="C167" s="5">
        <v>3683.03</v>
      </c>
      <c r="D167" s="5">
        <f>C167*0.28</f>
        <v>1031.2484000000002</v>
      </c>
      <c r="E167" s="5">
        <f t="shared" si="4"/>
        <v>2651.7816000000003</v>
      </c>
      <c r="F167" s="4" t="s">
        <v>163</v>
      </c>
      <c r="G167" s="12" t="s">
        <v>164</v>
      </c>
    </row>
    <row r="168" spans="1:7" ht="13.5" thickBot="1">
      <c r="A168" s="15" t="s">
        <v>277</v>
      </c>
      <c r="B168" s="6"/>
      <c r="C168" s="7">
        <f>C167</f>
        <v>3683.03</v>
      </c>
      <c r="D168" s="7">
        <f>D167</f>
        <v>1031.2484000000002</v>
      </c>
      <c r="E168" s="7">
        <f>E167</f>
        <v>2651.7816000000003</v>
      </c>
      <c r="F168" s="6"/>
      <c r="G168" s="16"/>
    </row>
    <row r="169" spans="1:7" ht="12.75">
      <c r="A169" s="11" t="s">
        <v>335</v>
      </c>
      <c r="B169" s="4" t="s">
        <v>6</v>
      </c>
      <c r="C169" s="5">
        <v>14733.59</v>
      </c>
      <c r="D169" s="5">
        <v>8993.9136</v>
      </c>
      <c r="E169" s="5">
        <f t="shared" si="4"/>
        <v>5739.6764</v>
      </c>
      <c r="F169" s="4" t="s">
        <v>165</v>
      </c>
      <c r="G169" s="12" t="s">
        <v>166</v>
      </c>
    </row>
    <row r="170" spans="1:7" ht="13.5" thickBot="1">
      <c r="A170" s="15" t="s">
        <v>278</v>
      </c>
      <c r="B170" s="6"/>
      <c r="C170" s="7">
        <f>SUM(C169:C169)</f>
        <v>14733.59</v>
      </c>
      <c r="D170" s="7">
        <f>SUM(D169:D169)</f>
        <v>8993.9136</v>
      </c>
      <c r="E170" s="7">
        <f>SUM(E169:E169)</f>
        <v>5739.6764</v>
      </c>
      <c r="F170" s="6"/>
      <c r="G170" s="16"/>
    </row>
    <row r="171" spans="1:7" ht="12.75">
      <c r="A171" s="11" t="s">
        <v>5</v>
      </c>
      <c r="B171" s="4" t="s">
        <v>6</v>
      </c>
      <c r="C171" s="5">
        <v>13150.95</v>
      </c>
      <c r="D171" s="5">
        <f>C171*0.28</f>
        <v>3682.2660000000005</v>
      </c>
      <c r="E171" s="5">
        <f t="shared" si="4"/>
        <v>9468.684000000001</v>
      </c>
      <c r="F171" s="4" t="s">
        <v>168</v>
      </c>
      <c r="G171" s="12" t="s">
        <v>167</v>
      </c>
    </row>
    <row r="172" spans="1:7" ht="13.5" thickBot="1">
      <c r="A172" s="15" t="s">
        <v>279</v>
      </c>
      <c r="B172" s="6"/>
      <c r="C172" s="7">
        <f>C171</f>
        <v>13150.95</v>
      </c>
      <c r="D172" s="7">
        <f>D171</f>
        <v>3682.2660000000005</v>
      </c>
      <c r="E172" s="7">
        <f>E171</f>
        <v>9468.684000000001</v>
      </c>
      <c r="F172" s="6"/>
      <c r="G172" s="16"/>
    </row>
    <row r="173" spans="1:7" ht="12.75">
      <c r="A173" s="11" t="s">
        <v>5</v>
      </c>
      <c r="B173" s="4" t="s">
        <v>6</v>
      </c>
      <c r="C173" s="5">
        <v>311808.38</v>
      </c>
      <c r="D173" s="5">
        <v>89316.2648</v>
      </c>
      <c r="E173" s="5">
        <f t="shared" si="4"/>
        <v>222492.1152</v>
      </c>
      <c r="F173" s="4" t="s">
        <v>170</v>
      </c>
      <c r="G173" s="12" t="s">
        <v>169</v>
      </c>
    </row>
    <row r="174" spans="1:7" ht="13.5" thickBot="1">
      <c r="A174" s="15" t="s">
        <v>280</v>
      </c>
      <c r="B174" s="6"/>
      <c r="C174" s="7">
        <f>SUM(C173:C173)</f>
        <v>311808.38</v>
      </c>
      <c r="D174" s="7">
        <f>SUM(D173:D173)</f>
        <v>89316.2648</v>
      </c>
      <c r="E174" s="7">
        <f>SUM(E173:E173)</f>
        <v>222492.1152</v>
      </c>
      <c r="F174" s="6"/>
      <c r="G174" s="16"/>
    </row>
    <row r="175" spans="1:7" ht="12.75">
      <c r="A175" s="13" t="s">
        <v>336</v>
      </c>
      <c r="B175" s="1" t="s">
        <v>6</v>
      </c>
      <c r="C175" s="2">
        <v>90853.69</v>
      </c>
      <c r="D175" s="5">
        <v>72873.94520000002</v>
      </c>
      <c r="E175" s="5">
        <f t="shared" si="4"/>
        <v>17979.744799999986</v>
      </c>
      <c r="F175" s="1" t="s">
        <v>171</v>
      </c>
      <c r="G175" s="14" t="s">
        <v>172</v>
      </c>
    </row>
    <row r="176" spans="1:7" ht="13.5" thickBot="1">
      <c r="A176" s="15" t="s">
        <v>281</v>
      </c>
      <c r="B176" s="6"/>
      <c r="C176" s="7">
        <f>SUM(C175:C175)</f>
        <v>90853.69</v>
      </c>
      <c r="D176" s="7">
        <f>SUM(D175:D175)</f>
        <v>72873.94520000002</v>
      </c>
      <c r="E176" s="7">
        <f>SUM(E175:E175)</f>
        <v>17979.744799999986</v>
      </c>
      <c r="F176" s="6"/>
      <c r="G176" s="16"/>
    </row>
    <row r="177" spans="1:7" ht="12.75">
      <c r="A177" s="11" t="s">
        <v>337</v>
      </c>
      <c r="B177" s="4" t="s">
        <v>6</v>
      </c>
      <c r="C177" s="5">
        <v>9751.23</v>
      </c>
      <c r="D177" s="5">
        <v>6481.997200000001</v>
      </c>
      <c r="E177" s="5">
        <f t="shared" si="4"/>
        <v>3269.232799999999</v>
      </c>
      <c r="F177" s="4" t="s">
        <v>173</v>
      </c>
      <c r="G177" s="12" t="s">
        <v>174</v>
      </c>
    </row>
    <row r="178" spans="1:7" ht="13.5" thickBot="1">
      <c r="A178" s="15" t="s">
        <v>282</v>
      </c>
      <c r="B178" s="6"/>
      <c r="C178" s="7">
        <f>SUM(C177:C177)</f>
        <v>9751.23</v>
      </c>
      <c r="D178" s="7">
        <f>SUM(D177:D177)</f>
        <v>6481.997200000001</v>
      </c>
      <c r="E178" s="7">
        <f>SUM(E177:E177)</f>
        <v>3269.232799999999</v>
      </c>
      <c r="F178" s="6"/>
      <c r="G178" s="16"/>
    </row>
    <row r="179" spans="1:7" ht="12.75">
      <c r="A179" s="11" t="s">
        <v>5</v>
      </c>
      <c r="B179" s="4" t="s">
        <v>6</v>
      </c>
      <c r="C179" s="5">
        <v>5528.67</v>
      </c>
      <c r="D179" s="5">
        <f>C179*0.28</f>
        <v>1548.0276000000001</v>
      </c>
      <c r="E179" s="5">
        <f t="shared" si="4"/>
        <v>3980.6423999999997</v>
      </c>
      <c r="F179" s="4" t="s">
        <v>175</v>
      </c>
      <c r="G179" s="12" t="s">
        <v>176</v>
      </c>
    </row>
    <row r="180" spans="1:7" ht="13.5" thickBot="1">
      <c r="A180" s="15" t="s">
        <v>283</v>
      </c>
      <c r="B180" s="6"/>
      <c r="C180" s="7">
        <f>C179</f>
        <v>5528.67</v>
      </c>
      <c r="D180" s="7">
        <f>D179</f>
        <v>1548.0276000000001</v>
      </c>
      <c r="E180" s="7">
        <f>E179</f>
        <v>3980.6423999999997</v>
      </c>
      <c r="F180" s="6"/>
      <c r="G180" s="16"/>
    </row>
    <row r="181" spans="1:7" ht="12.75">
      <c r="A181" s="11" t="s">
        <v>5</v>
      </c>
      <c r="B181" s="4" t="s">
        <v>6</v>
      </c>
      <c r="C181" s="5">
        <v>101735.02</v>
      </c>
      <c r="D181" s="5">
        <f>C181*0.28</f>
        <v>28485.805600000003</v>
      </c>
      <c r="E181" s="5">
        <f t="shared" si="4"/>
        <v>73249.2144</v>
      </c>
      <c r="F181" s="4" t="s">
        <v>177</v>
      </c>
      <c r="G181" s="12" t="s">
        <v>178</v>
      </c>
    </row>
    <row r="182" spans="1:7" ht="13.5" thickBot="1">
      <c r="A182" s="15" t="s">
        <v>284</v>
      </c>
      <c r="B182" s="6"/>
      <c r="C182" s="7">
        <f>C181</f>
        <v>101735.02</v>
      </c>
      <c r="D182" s="7">
        <f>D181</f>
        <v>28485.805600000003</v>
      </c>
      <c r="E182" s="7">
        <f>E181</f>
        <v>73249.2144</v>
      </c>
      <c r="F182" s="6"/>
      <c r="G182" s="16"/>
    </row>
    <row r="183" spans="1:7" ht="12.75">
      <c r="A183" s="11" t="s">
        <v>5</v>
      </c>
      <c r="B183" s="4" t="s">
        <v>6</v>
      </c>
      <c r="C183" s="5">
        <v>7714.15</v>
      </c>
      <c r="D183" s="5">
        <f>C183*0.28</f>
        <v>2159.962</v>
      </c>
      <c r="E183" s="5">
        <f t="shared" si="4"/>
        <v>5554.188</v>
      </c>
      <c r="F183" s="4" t="s">
        <v>179</v>
      </c>
      <c r="G183" s="12" t="s">
        <v>180</v>
      </c>
    </row>
    <row r="184" spans="1:7" ht="13.5" thickBot="1">
      <c r="A184" s="15" t="s">
        <v>285</v>
      </c>
      <c r="B184" s="6"/>
      <c r="C184" s="7">
        <f>C183</f>
        <v>7714.15</v>
      </c>
      <c r="D184" s="7">
        <f>D183</f>
        <v>2159.962</v>
      </c>
      <c r="E184" s="7">
        <f>E183</f>
        <v>5554.188</v>
      </c>
      <c r="F184" s="6"/>
      <c r="G184" s="16"/>
    </row>
    <row r="185" spans="1:7" ht="12.75">
      <c r="A185" s="11" t="s">
        <v>5</v>
      </c>
      <c r="B185" s="4" t="s">
        <v>6</v>
      </c>
      <c r="C185" s="5">
        <v>1320.85</v>
      </c>
      <c r="D185" s="5">
        <f>C185*0.28</f>
        <v>369.838</v>
      </c>
      <c r="E185" s="5">
        <f t="shared" si="4"/>
        <v>951.012</v>
      </c>
      <c r="F185" s="4" t="s">
        <v>181</v>
      </c>
      <c r="G185" s="12" t="s">
        <v>182</v>
      </c>
    </row>
    <row r="186" spans="1:7" ht="13.5" thickBot="1">
      <c r="A186" s="15" t="s">
        <v>286</v>
      </c>
      <c r="B186" s="6"/>
      <c r="C186" s="7">
        <f>C185</f>
        <v>1320.85</v>
      </c>
      <c r="D186" s="7">
        <f>D185</f>
        <v>369.838</v>
      </c>
      <c r="E186" s="7">
        <f>E185</f>
        <v>951.012</v>
      </c>
      <c r="F186" s="6"/>
      <c r="G186" s="16"/>
    </row>
    <row r="187" spans="1:7" ht="12.75">
      <c r="A187" s="13" t="s">
        <v>338</v>
      </c>
      <c r="B187" s="1" t="s">
        <v>6</v>
      </c>
      <c r="C187" s="2">
        <v>91845.81</v>
      </c>
      <c r="D187" s="5">
        <v>29309.593600000004</v>
      </c>
      <c r="E187" s="5">
        <f t="shared" si="4"/>
        <v>62536.21639999999</v>
      </c>
      <c r="F187" s="1" t="s">
        <v>183</v>
      </c>
      <c r="G187" s="14" t="s">
        <v>184</v>
      </c>
    </row>
    <row r="188" spans="1:7" ht="13.5" thickBot="1">
      <c r="A188" s="15" t="s">
        <v>287</v>
      </c>
      <c r="B188" s="6"/>
      <c r="C188" s="7">
        <f>SUM(C187:C187)</f>
        <v>91845.81</v>
      </c>
      <c r="D188" s="7">
        <f>SUM(D187:D187)</f>
        <v>29309.593600000004</v>
      </c>
      <c r="E188" s="7">
        <f>SUM(E187:E187)</f>
        <v>62536.21639999999</v>
      </c>
      <c r="F188" s="6"/>
      <c r="G188" s="16"/>
    </row>
    <row r="189" spans="1:7" s="27" customFormat="1" ht="12.75">
      <c r="A189" s="23" t="s">
        <v>339</v>
      </c>
      <c r="B189" s="24" t="s">
        <v>6</v>
      </c>
      <c r="C189" s="25">
        <v>50173.58</v>
      </c>
      <c r="D189" s="25">
        <v>16565.7324</v>
      </c>
      <c r="E189" s="25">
        <f t="shared" si="4"/>
        <v>33607.8476</v>
      </c>
      <c r="F189" s="24" t="s">
        <v>185</v>
      </c>
      <c r="G189" s="26" t="s">
        <v>186</v>
      </c>
    </row>
    <row r="190" spans="1:7" ht="13.5" thickBot="1">
      <c r="A190" s="15" t="s">
        <v>288</v>
      </c>
      <c r="B190" s="6"/>
      <c r="C190" s="7">
        <f>SUM(C189:C189)</f>
        <v>50173.58</v>
      </c>
      <c r="D190" s="7">
        <f>SUM(D189:D189)</f>
        <v>16565.7324</v>
      </c>
      <c r="E190" s="7">
        <f>SUM(E189:E189)</f>
        <v>33607.8476</v>
      </c>
      <c r="F190" s="6"/>
      <c r="G190" s="16"/>
    </row>
    <row r="191" spans="1:7" ht="12.75">
      <c r="A191" s="11" t="s">
        <v>340</v>
      </c>
      <c r="B191" s="4" t="s">
        <v>6</v>
      </c>
      <c r="C191" s="5">
        <v>10747.19</v>
      </c>
      <c r="D191" s="5">
        <v>5807.496800000001</v>
      </c>
      <c r="E191" s="5">
        <f t="shared" si="4"/>
        <v>4939.6932</v>
      </c>
      <c r="F191" s="4" t="s">
        <v>188</v>
      </c>
      <c r="G191" s="12" t="s">
        <v>187</v>
      </c>
    </row>
    <row r="192" spans="1:7" ht="13.5" thickBot="1">
      <c r="A192" s="15" t="s">
        <v>289</v>
      </c>
      <c r="B192" s="6"/>
      <c r="C192" s="7">
        <f>SUM(C191:C191)</f>
        <v>10747.19</v>
      </c>
      <c r="D192" s="7">
        <f>SUM(D191:D191)</f>
        <v>5807.496800000001</v>
      </c>
      <c r="E192" s="7">
        <f>SUM(E191:E191)</f>
        <v>4939.6932</v>
      </c>
      <c r="F192" s="6"/>
      <c r="G192" s="16"/>
    </row>
    <row r="193" spans="1:7" ht="12.75">
      <c r="A193" s="11" t="s">
        <v>5</v>
      </c>
      <c r="B193" s="4" t="s">
        <v>6</v>
      </c>
      <c r="C193" s="5">
        <v>6689.1</v>
      </c>
      <c r="D193" s="5">
        <f>C193*0.28</f>
        <v>1872.9480000000003</v>
      </c>
      <c r="E193" s="5">
        <f t="shared" si="4"/>
        <v>4816.152</v>
      </c>
      <c r="F193" s="4" t="s">
        <v>189</v>
      </c>
      <c r="G193" s="12" t="s">
        <v>190</v>
      </c>
    </row>
    <row r="194" spans="1:7" ht="13.5" thickBot="1">
      <c r="A194" s="15" t="s">
        <v>290</v>
      </c>
      <c r="B194" s="6"/>
      <c r="C194" s="7">
        <f>C193</f>
        <v>6689.1</v>
      </c>
      <c r="D194" s="7">
        <f>D193</f>
        <v>1872.9480000000003</v>
      </c>
      <c r="E194" s="7">
        <f>E193</f>
        <v>4816.152</v>
      </c>
      <c r="F194" s="6"/>
      <c r="G194" s="16"/>
    </row>
    <row r="195" spans="1:7" ht="12.75">
      <c r="A195" s="13" t="s">
        <v>341</v>
      </c>
      <c r="B195" s="1" t="s">
        <v>6</v>
      </c>
      <c r="C195" s="2">
        <v>174186.49</v>
      </c>
      <c r="D195" s="5">
        <v>81296.98</v>
      </c>
      <c r="E195" s="5">
        <f t="shared" si="4"/>
        <v>92889.51</v>
      </c>
      <c r="F195" s="1" t="s">
        <v>191</v>
      </c>
      <c r="G195" s="14" t="s">
        <v>192</v>
      </c>
    </row>
    <row r="196" spans="1:7" ht="13.5" thickBot="1">
      <c r="A196" s="15" t="s">
        <v>291</v>
      </c>
      <c r="B196" s="6"/>
      <c r="C196" s="7">
        <f>SUM(C195:C195)</f>
        <v>174186.49</v>
      </c>
      <c r="D196" s="7">
        <f>SUM(D195:D195)</f>
        <v>81296.98</v>
      </c>
      <c r="E196" s="7">
        <f>SUM(E195:E195)</f>
        <v>92889.51</v>
      </c>
      <c r="F196" s="6"/>
      <c r="G196" s="16"/>
    </row>
    <row r="197" spans="1:7" ht="12.75">
      <c r="A197" s="11" t="s">
        <v>5</v>
      </c>
      <c r="B197" s="4" t="s">
        <v>6</v>
      </c>
      <c r="C197" s="5">
        <v>28100.82</v>
      </c>
      <c r="D197" s="5">
        <f>C197*0.28</f>
        <v>7868.229600000001</v>
      </c>
      <c r="E197" s="5">
        <f>C197-D197</f>
        <v>20232.5904</v>
      </c>
      <c r="F197" s="4" t="s">
        <v>193</v>
      </c>
      <c r="G197" s="12" t="s">
        <v>194</v>
      </c>
    </row>
    <row r="198" spans="1:7" ht="13.5" thickBot="1">
      <c r="A198" s="15" t="s">
        <v>292</v>
      </c>
      <c r="B198" s="6"/>
      <c r="C198" s="7">
        <f>C197</f>
        <v>28100.82</v>
      </c>
      <c r="D198" s="7">
        <f>D197</f>
        <v>7868.229600000001</v>
      </c>
      <c r="E198" s="7">
        <f>E197</f>
        <v>20232.5904</v>
      </c>
      <c r="F198" s="6"/>
      <c r="G198" s="16"/>
    </row>
    <row r="199" spans="1:7" ht="12.75">
      <c r="A199" s="11" t="s">
        <v>5</v>
      </c>
      <c r="B199" s="4" t="s">
        <v>6</v>
      </c>
      <c r="C199" s="5">
        <v>13449.76</v>
      </c>
      <c r="D199" s="5">
        <v>4861.6008</v>
      </c>
      <c r="E199" s="5">
        <f>C199-D199</f>
        <v>8588.1592</v>
      </c>
      <c r="F199" s="4" t="s">
        <v>195</v>
      </c>
      <c r="G199" s="12" t="s">
        <v>196</v>
      </c>
    </row>
    <row r="200" spans="1:7" ht="13.5" thickBot="1">
      <c r="A200" s="15" t="s">
        <v>293</v>
      </c>
      <c r="B200" s="6"/>
      <c r="C200" s="7">
        <f>C199</f>
        <v>13449.76</v>
      </c>
      <c r="D200" s="7">
        <f>SUM(D199:D199)</f>
        <v>4861.6008</v>
      </c>
      <c r="E200" s="7">
        <f>SUM(E199:E199)</f>
        <v>8588.1592</v>
      </c>
      <c r="F200" s="6"/>
      <c r="G200" s="16"/>
    </row>
    <row r="201" spans="1:7" ht="12.75">
      <c r="A201" s="11" t="s">
        <v>5</v>
      </c>
      <c r="B201" s="4" t="s">
        <v>6</v>
      </c>
      <c r="C201" s="5">
        <v>22734.94</v>
      </c>
      <c r="D201" s="5">
        <f>C201*0.28</f>
        <v>6365.7832</v>
      </c>
      <c r="E201" s="5">
        <f>C201-D201</f>
        <v>16369.156799999999</v>
      </c>
      <c r="F201" s="4" t="s">
        <v>198</v>
      </c>
      <c r="G201" s="12" t="s">
        <v>197</v>
      </c>
    </row>
    <row r="202" spans="1:7" ht="13.5" thickBot="1">
      <c r="A202" s="15" t="s">
        <v>294</v>
      </c>
      <c r="B202" s="6"/>
      <c r="C202" s="7">
        <f>C201</f>
        <v>22734.94</v>
      </c>
      <c r="D202" s="7">
        <f>D201</f>
        <v>6365.7832</v>
      </c>
      <c r="E202" s="7">
        <f>E201</f>
        <v>16369.156799999999</v>
      </c>
      <c r="F202" s="6"/>
      <c r="G202" s="16"/>
    </row>
    <row r="203" spans="1:7" ht="13.5" thickBot="1">
      <c r="A203" s="17" t="s">
        <v>295</v>
      </c>
      <c r="B203" s="18"/>
      <c r="C203" s="19">
        <f>SUM(C7:C202)/2</f>
        <v>3983291.1900000013</v>
      </c>
      <c r="D203" s="19">
        <f>SUM(D7:D202)/2</f>
        <v>1893594.351999999</v>
      </c>
      <c r="E203" s="19">
        <f>SUM(E7:E202)/2</f>
        <v>2089696.8379999986</v>
      </c>
      <c r="F203" s="18"/>
      <c r="G203" s="20"/>
    </row>
    <row r="204" spans="3:5" ht="12.75">
      <c r="C204" s="3"/>
      <c r="D204" s="3"/>
      <c r="E204" s="3"/>
    </row>
    <row r="205" spans="3:5" ht="12.75">
      <c r="C205" s="3"/>
      <c r="D205" s="3"/>
      <c r="E205" s="3"/>
    </row>
    <row r="206" spans="1:7" ht="12.75">
      <c r="A206" s="22"/>
      <c r="B206" s="22"/>
      <c r="C206" s="42"/>
      <c r="D206" s="42"/>
      <c r="E206" s="42"/>
      <c r="F206" s="42"/>
      <c r="G206" s="22"/>
    </row>
    <row r="207" spans="1:7" ht="12.75">
      <c r="A207" s="22"/>
      <c r="B207" s="22"/>
      <c r="C207" s="42"/>
      <c r="D207" s="42"/>
      <c r="E207" s="42"/>
      <c r="F207" s="42"/>
      <c r="G207" s="22"/>
    </row>
    <row r="208" spans="2:6" ht="12.75">
      <c r="B208" s="22"/>
      <c r="C208" s="42"/>
      <c r="D208" s="42"/>
      <c r="E208" s="42"/>
      <c r="F208" s="42"/>
    </row>
    <row r="215" ht="12.75">
      <c r="G215" s="22"/>
    </row>
    <row r="216" ht="12.75">
      <c r="G216" s="22"/>
    </row>
  </sheetData>
  <sheetProtection/>
  <mergeCells count="4">
    <mergeCell ref="C206:F206"/>
    <mergeCell ref="C207:F207"/>
    <mergeCell ref="C208:F208"/>
    <mergeCell ref="A4:G4"/>
  </mergeCells>
  <printOptions/>
  <pageMargins left="0" right="0" top="0.5" bottom="0.5" header="0.5" footer="0.5"/>
  <pageSetup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2017-12-18T10:29:42Z</cp:lastPrinted>
  <dcterms:modified xsi:type="dcterms:W3CDTF">2017-12-19T12:42:38Z</dcterms:modified>
  <cp:category/>
  <cp:version/>
  <cp:contentType/>
  <cp:contentStatus/>
</cp:coreProperties>
</file>